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7755" activeTab="0"/>
  </bookViews>
  <sheets>
    <sheet name="MS PT-F14" sheetId="1" r:id="rId1"/>
    <sheet name="Sheet1" sheetId="2" r:id="rId2"/>
  </sheets>
  <definedNames>
    <definedName name="_xlnm.Print_Area" localSheetId="0">'MS PT-F14'!$A$1:$AC$96</definedName>
  </definedNames>
  <calcPr fullCalcOnLoad="1"/>
</workbook>
</file>

<file path=xl/sharedStrings.xml><?xml version="1.0" encoding="utf-8"?>
<sst xmlns="http://schemas.openxmlformats.org/spreadsheetml/2006/main" count="676" uniqueCount="348">
  <si>
    <t xml:space="preserve">Name </t>
  </si>
  <si>
    <t>Father's Name</t>
  </si>
  <si>
    <t>S #</t>
  </si>
  <si>
    <t>1st Author (1.0 Per Paper)</t>
  </si>
  <si>
    <t>2nd &amp; 3rd Author (0.5 Per paper)</t>
  </si>
  <si>
    <t>4th Author (0.2 per paper)</t>
  </si>
  <si>
    <t>Remarks/ Deficiencies</t>
  </si>
  <si>
    <t>Discipline Applied For</t>
  </si>
  <si>
    <t>PUBLICATIONS (Max: 05)</t>
  </si>
  <si>
    <t>CNIC No.</t>
  </si>
  <si>
    <t>EXPERIENCE (Max: 05)</t>
  </si>
  <si>
    <t>Weightage BSPT/DPT (40%)</t>
  </si>
  <si>
    <t>Entry Test Percentage</t>
  </si>
  <si>
    <t>Weightage (Entry Test 30%)</t>
  </si>
  <si>
    <t>Entry Test Marks Obtained</t>
  </si>
  <si>
    <t>Entry Test Total Marks</t>
  </si>
  <si>
    <t>Interview Marks (20)</t>
  </si>
  <si>
    <t>Total Marks out of (80)</t>
  </si>
  <si>
    <t xml:space="preserve"> Marks Obtained BSPT/DPT Final Prof</t>
  </si>
  <si>
    <t xml:space="preserve">BSPT/DPT Final Prof  %age  </t>
  </si>
  <si>
    <t>Grand Total (100)</t>
  </si>
  <si>
    <t>Total Publication Marks</t>
  </si>
  <si>
    <t>Academics (Max: 40)</t>
  </si>
  <si>
    <t>Degree</t>
  </si>
  <si>
    <t>Average (A.C40,Exp 5, Pub 5, Et 30) 80</t>
  </si>
  <si>
    <t xml:space="preserve">GPA Obtained BSPT/DPT </t>
  </si>
  <si>
    <t xml:space="preserve">CGPA Obtained DPT (9TH SEM) </t>
  </si>
  <si>
    <t>Exp. in Years</t>
  </si>
  <si>
    <t>Exp. Marks</t>
  </si>
  <si>
    <t>Marks Total BSPT/ DPT Final Prof</t>
  </si>
  <si>
    <t>Domicile</t>
  </si>
  <si>
    <t>Personal Information Data</t>
  </si>
  <si>
    <t>Application Fee  Rs. 3000 (Paid /Unpaid)</t>
  </si>
  <si>
    <t>Saira Rehman</t>
  </si>
  <si>
    <t>Ghulam Rehman</t>
  </si>
  <si>
    <t>17301-5445493-6</t>
  </si>
  <si>
    <t>Dir (Lower)</t>
  </si>
  <si>
    <t>MSK-1
Neuro-2</t>
  </si>
  <si>
    <t>DPT</t>
  </si>
  <si>
    <t>Shumaila Tahreem</t>
  </si>
  <si>
    <t>Muhammad Zarif</t>
  </si>
  <si>
    <t>17301-7138303-4</t>
  </si>
  <si>
    <t>Peshawar</t>
  </si>
  <si>
    <t>Brekhan Amin</t>
  </si>
  <si>
    <t>Ruhul Amin</t>
  </si>
  <si>
    <t>17101-3207916-0</t>
  </si>
  <si>
    <t>Charsadda</t>
  </si>
  <si>
    <t>Neuro</t>
  </si>
  <si>
    <t xml:space="preserve">MSK </t>
  </si>
  <si>
    <t>Ali Raza</t>
  </si>
  <si>
    <t>Sardar Khan</t>
  </si>
  <si>
    <t>17101-5837311-5</t>
  </si>
  <si>
    <t>Muhammad Shahzad</t>
  </si>
  <si>
    <t>Muhammad Rafique</t>
  </si>
  <si>
    <t>82203-5829686-7</t>
  </si>
  <si>
    <t>AJK</t>
  </si>
  <si>
    <t>MSK</t>
  </si>
  <si>
    <t>BSPT</t>
  </si>
  <si>
    <t>Bajaur Agency</t>
  </si>
  <si>
    <t>Majeeda Ghani</t>
  </si>
  <si>
    <t>Fazal Ghani</t>
  </si>
  <si>
    <t>33302-7208665-8</t>
  </si>
  <si>
    <t>Mariam Ali</t>
  </si>
  <si>
    <t>Ghulam Ali</t>
  </si>
  <si>
    <t>12103-4609407-0</t>
  </si>
  <si>
    <t>Pahar Pur</t>
  </si>
  <si>
    <t>Sidra Khan</t>
  </si>
  <si>
    <t>Sher Muhammad Khan</t>
  </si>
  <si>
    <t>17301-8667296-0</t>
  </si>
  <si>
    <t>Seema Khan</t>
  </si>
  <si>
    <t>Manazir Khan</t>
  </si>
  <si>
    <t>16101-6512911-2</t>
  </si>
  <si>
    <t>Swabi</t>
  </si>
  <si>
    <t>Neuro-1
Msk-2</t>
  </si>
  <si>
    <t>Memoona Begum</t>
  </si>
  <si>
    <t>Kaleem</t>
  </si>
  <si>
    <t>17301-7475324-6</t>
  </si>
  <si>
    <t>Urshia Noor</t>
  </si>
  <si>
    <t>Noor ul Azam Khan</t>
  </si>
  <si>
    <t>17301-4922391-2</t>
  </si>
  <si>
    <t>Sitara Hayat Khan</t>
  </si>
  <si>
    <t>Hayat Ullah Khan</t>
  </si>
  <si>
    <t>12101-4328621-8</t>
  </si>
  <si>
    <t>Tank</t>
  </si>
  <si>
    <t>Hafiz Muhammad Akmal</t>
  </si>
  <si>
    <t>Ajmal Khan</t>
  </si>
  <si>
    <t>17301-5367675-7</t>
  </si>
  <si>
    <t>Abdullah</t>
  </si>
  <si>
    <t>Murtaza Khan</t>
  </si>
  <si>
    <t>16101-7365824-3</t>
  </si>
  <si>
    <t>Mardan</t>
  </si>
  <si>
    <t>Msk, Neu</t>
  </si>
  <si>
    <t>15102-1026826-1</t>
  </si>
  <si>
    <t>Dir (Upper)</t>
  </si>
  <si>
    <t>Ata ur Rahman</t>
  </si>
  <si>
    <t>Muhammad Zda</t>
  </si>
  <si>
    <t>Salman Khan</t>
  </si>
  <si>
    <t>Arif Khan</t>
  </si>
  <si>
    <t>17301-9507680-7</t>
  </si>
  <si>
    <t>Kainat Khalil</t>
  </si>
  <si>
    <t>Naeem Ullah</t>
  </si>
  <si>
    <t>17301-9224431-2</t>
  </si>
  <si>
    <t>Msk</t>
  </si>
  <si>
    <t>Umair Rauf</t>
  </si>
  <si>
    <t>Abd ur Rauf</t>
  </si>
  <si>
    <t>16101-8008445-5</t>
  </si>
  <si>
    <t xml:space="preserve">Maria </t>
  </si>
  <si>
    <t>Jamshed Khan</t>
  </si>
  <si>
    <t>16101-8037026-0</t>
  </si>
  <si>
    <t>Rabia Naeem</t>
  </si>
  <si>
    <t>Naeem ul Wahab</t>
  </si>
  <si>
    <t>17301-7040071-0</t>
  </si>
  <si>
    <t>Karak</t>
  </si>
  <si>
    <t>Syed Basit Ali Shah</t>
  </si>
  <si>
    <t>Syed Manzoor Ali Shah</t>
  </si>
  <si>
    <t>17301-9437677-3</t>
  </si>
  <si>
    <t>Huma Inayat</t>
  </si>
  <si>
    <t>Inayat ull Shah</t>
  </si>
  <si>
    <t>17301-3165152-8</t>
  </si>
  <si>
    <t>NWA</t>
  </si>
  <si>
    <t>Aleena Mustafa</t>
  </si>
  <si>
    <t>Ghulam Mustafa Wazir</t>
  </si>
  <si>
    <t>17301-4551931-6</t>
  </si>
  <si>
    <t>FR Bannu</t>
  </si>
  <si>
    <t>Muhammad Irfan</t>
  </si>
  <si>
    <t>Muhammad Farooq</t>
  </si>
  <si>
    <t>14102-0383938-3</t>
  </si>
  <si>
    <t>Hangu</t>
  </si>
  <si>
    <t>Msk-2
Neuro-1</t>
  </si>
  <si>
    <t>Shahid Alam</t>
  </si>
  <si>
    <t>Afzal Khan</t>
  </si>
  <si>
    <t>17101-0943395-9</t>
  </si>
  <si>
    <t>Sidrah Shinwari</t>
  </si>
  <si>
    <t>Atta Muhammad Shinwari</t>
  </si>
  <si>
    <t>Khyber Agency</t>
  </si>
  <si>
    <t>17301-883816-6</t>
  </si>
  <si>
    <t>Noor Shikh</t>
  </si>
  <si>
    <t>Muhammad Amjad Sheikh</t>
  </si>
  <si>
    <t>82203-2223794-6</t>
  </si>
  <si>
    <t>Ameema Fatima</t>
  </si>
  <si>
    <t>Shahid Ayaz</t>
  </si>
  <si>
    <t>17301-5080638-6</t>
  </si>
  <si>
    <t>Naveed Akhtar</t>
  </si>
  <si>
    <t>Falak Naz</t>
  </si>
  <si>
    <t>15602-9611979-9</t>
  </si>
  <si>
    <t>Swat</t>
  </si>
  <si>
    <t>Rasheed Ahmad</t>
  </si>
  <si>
    <t>Muhammad Tayyedb</t>
  </si>
  <si>
    <t>13202-2923372-1</t>
  </si>
  <si>
    <t>Battagram</t>
  </si>
  <si>
    <t>Foquia Anum Shah</t>
  </si>
  <si>
    <t>Sanaullah</t>
  </si>
  <si>
    <t>16202-0215475-2</t>
  </si>
  <si>
    <t>Sawabi</t>
  </si>
  <si>
    <t>Sana Hoor</t>
  </si>
  <si>
    <t>Fazal Karim</t>
  </si>
  <si>
    <t>15402-6155627-2</t>
  </si>
  <si>
    <t>Malalkand</t>
  </si>
  <si>
    <t>Laiba Khan</t>
  </si>
  <si>
    <t>Muslim Khan</t>
  </si>
  <si>
    <t>173016-578781-0</t>
  </si>
  <si>
    <t>Iqbal Ali Shah</t>
  </si>
  <si>
    <t>Akbar Shah</t>
  </si>
  <si>
    <t>15201-1301019-5</t>
  </si>
  <si>
    <t>Chitral</t>
  </si>
  <si>
    <t>Muhammad Shahzeb Khan</t>
  </si>
  <si>
    <t>Gul Anwar</t>
  </si>
  <si>
    <t>17301-3909690-7</t>
  </si>
  <si>
    <t>Sardar Bakht Khan</t>
  </si>
  <si>
    <t>Sardar Muhammad Hashim Khan</t>
  </si>
  <si>
    <t>17301-7977183-5</t>
  </si>
  <si>
    <t>Farheen Khan</t>
  </si>
  <si>
    <t>Pervez Khan</t>
  </si>
  <si>
    <t>17301-5775105-6</t>
  </si>
  <si>
    <t>Hira Wahab</t>
  </si>
  <si>
    <t>Fazal Wahab</t>
  </si>
  <si>
    <t>16101-9131638-2</t>
  </si>
  <si>
    <t>Palwasha</t>
  </si>
  <si>
    <t>Azmat Hayat</t>
  </si>
  <si>
    <t>14301-4395897-8</t>
  </si>
  <si>
    <t>Kohat</t>
  </si>
  <si>
    <t>Sohail Ahamad</t>
  </si>
  <si>
    <t>Nizam Ud Din</t>
  </si>
  <si>
    <t>15302-9110336-3</t>
  </si>
  <si>
    <t>Dir</t>
  </si>
  <si>
    <t>Ahmad Azam</t>
  </si>
  <si>
    <t>Rahmat Azam Khan</t>
  </si>
  <si>
    <t>15201-0733577-1</t>
  </si>
  <si>
    <t>Habib Khan</t>
  </si>
  <si>
    <t>Samand Khan</t>
  </si>
  <si>
    <t>17301-4167488-1</t>
  </si>
  <si>
    <t>Maryam Ishfaq</t>
  </si>
  <si>
    <t>Ishfaq Ahmad</t>
  </si>
  <si>
    <t>17301-4161614-0</t>
  </si>
  <si>
    <t>Sapna Ali Khan</t>
  </si>
  <si>
    <t>Qurban Ali Khan</t>
  </si>
  <si>
    <t>17101-6805090-1</t>
  </si>
  <si>
    <t>Rehana Nayab</t>
  </si>
  <si>
    <t>Abdur Rehman</t>
  </si>
  <si>
    <t>37101-5402013-2</t>
  </si>
  <si>
    <t>Naveera Razak</t>
  </si>
  <si>
    <t>Abdur Razak</t>
  </si>
  <si>
    <t>17301-4587967*2</t>
  </si>
  <si>
    <t>Inayat Ullah</t>
  </si>
  <si>
    <t>Fazal Rahman</t>
  </si>
  <si>
    <t>15305-3882106-3</t>
  </si>
  <si>
    <t>Muhammad Idrees</t>
  </si>
  <si>
    <t>Swal Faqir</t>
  </si>
  <si>
    <t>15302-4901690-5</t>
  </si>
  <si>
    <t>15302-4382985-9</t>
  </si>
  <si>
    <t>Iftikhar Ahmad</t>
  </si>
  <si>
    <t>Ghulam Habib</t>
  </si>
  <si>
    <t>Muhammad Ayub</t>
  </si>
  <si>
    <t>Majeed Gul</t>
  </si>
  <si>
    <t>21201-1456581-7</t>
  </si>
  <si>
    <t>Kousar</t>
  </si>
  <si>
    <t>Shah Jehan</t>
  </si>
  <si>
    <t>16101-3557280-0</t>
  </si>
  <si>
    <t>Fareeha Ishfaq</t>
  </si>
  <si>
    <t>Muhammad Ishfaq</t>
  </si>
  <si>
    <t>14202-2780528-0</t>
  </si>
  <si>
    <t>Afshan Hussain</t>
  </si>
  <si>
    <t>Muhammad Hussain</t>
  </si>
  <si>
    <t>17301-4906026-4</t>
  </si>
  <si>
    <t>Hina Akbar</t>
  </si>
  <si>
    <t>Fazle Akbar</t>
  </si>
  <si>
    <t>17101-5605458-0</t>
  </si>
  <si>
    <t>Tausif Ahmad</t>
  </si>
  <si>
    <t>Muhammad Rahim</t>
  </si>
  <si>
    <t>15302-7550896-9</t>
  </si>
  <si>
    <t>Muhammad Uzair Khan</t>
  </si>
  <si>
    <t>Muhamma Sabir Khan</t>
  </si>
  <si>
    <t>13501-21036247</t>
  </si>
  <si>
    <t>Mansehra</t>
  </si>
  <si>
    <t>Usman</t>
  </si>
  <si>
    <t>Amin ur Rehman</t>
  </si>
  <si>
    <t>15303-7622875-3</t>
  </si>
  <si>
    <t>Rizwan Ullah</t>
  </si>
  <si>
    <t>Muhammad Javed</t>
  </si>
  <si>
    <t>15305-2382579-3</t>
  </si>
  <si>
    <t>SWA</t>
  </si>
  <si>
    <t>Maria Feroze</t>
  </si>
  <si>
    <t>Gul Feroze Khan</t>
  </si>
  <si>
    <t>21704-0703925-8</t>
  </si>
  <si>
    <t>Maria</t>
  </si>
  <si>
    <t>Farman Ali Khan</t>
  </si>
  <si>
    <t>17101-7903494-6</t>
  </si>
  <si>
    <t>Moatasim Shah</t>
  </si>
  <si>
    <t>Ghareeb Shah</t>
  </si>
  <si>
    <t>17301-1622708-1</t>
  </si>
  <si>
    <t>Akbar Ali</t>
  </si>
  <si>
    <t>Aman Ullah</t>
  </si>
  <si>
    <t>17101-0395752-7</t>
  </si>
  <si>
    <t>Shammal Khattak</t>
  </si>
  <si>
    <t>Zahid Ullah Khan</t>
  </si>
  <si>
    <t>17301-8331552-2</t>
  </si>
  <si>
    <t>Hoor Ali Kakar</t>
  </si>
  <si>
    <t>Ali Gohar Kakar</t>
  </si>
  <si>
    <t>17301-9291559-2</t>
  </si>
  <si>
    <t>Mashal Gul</t>
  </si>
  <si>
    <t>Abdul Waheed</t>
  </si>
  <si>
    <t>17101-4922332-6</t>
  </si>
  <si>
    <t>Arooba</t>
  </si>
  <si>
    <t>Sajjiad Hussain</t>
  </si>
  <si>
    <t>17301-1938023-8</t>
  </si>
  <si>
    <t>Shah Khalid</t>
  </si>
  <si>
    <t>Sardar Ali</t>
  </si>
  <si>
    <t>17301-4863392-3</t>
  </si>
  <si>
    <t>Nadia Afridi</t>
  </si>
  <si>
    <t>Shams Afridi</t>
  </si>
  <si>
    <t>21201-0646178-0</t>
  </si>
  <si>
    <t>Shehermaan Shadab Amin</t>
  </si>
  <si>
    <t>Amin Jan</t>
  </si>
  <si>
    <t>17102-8710203-8</t>
  </si>
  <si>
    <t>Hoor Bakht</t>
  </si>
  <si>
    <t>Bakht Rawan</t>
  </si>
  <si>
    <t>17301-6032206-4</t>
  </si>
  <si>
    <t>Mohsinullah</t>
  </si>
  <si>
    <t>Mohammad Ismail</t>
  </si>
  <si>
    <t>15602-689492-9</t>
  </si>
  <si>
    <t>Javeria Shabir</t>
  </si>
  <si>
    <t>Shabir Muhammad</t>
  </si>
  <si>
    <t>16202-6891491-4</t>
  </si>
  <si>
    <t>Esa Khan</t>
  </si>
  <si>
    <t>Said Rehman</t>
  </si>
  <si>
    <t>16202-9655687-9</t>
  </si>
  <si>
    <t>Zardad Khan</t>
  </si>
  <si>
    <t>Rahman Gul</t>
  </si>
  <si>
    <t>21105-7848196-1</t>
  </si>
  <si>
    <t>Muhammad Rehman Wali</t>
  </si>
  <si>
    <t>Ayaz Muhammad</t>
  </si>
  <si>
    <t>17301-9799029-9</t>
  </si>
  <si>
    <t>Huma Nisar</t>
  </si>
  <si>
    <t>Dr. Kaleem Ullah</t>
  </si>
  <si>
    <t>15602-1331322-2</t>
  </si>
  <si>
    <t>Wafa Ahmad</t>
  </si>
  <si>
    <t>Ahmad Jan</t>
  </si>
  <si>
    <t>17101-2183286-8</t>
  </si>
  <si>
    <t>Urooj Sajjad</t>
  </si>
  <si>
    <t>Sajjad Haider</t>
  </si>
  <si>
    <t>17301-8185509-4</t>
  </si>
  <si>
    <t>Zia Ullah Khan Afridi</t>
  </si>
  <si>
    <t>Dr. Sarfaraz Khan</t>
  </si>
  <si>
    <t>17301-7443427-9</t>
  </si>
  <si>
    <t>Sahib Rahman</t>
  </si>
  <si>
    <t>Pass Muhammad</t>
  </si>
  <si>
    <t>15701-1726948-3</t>
  </si>
  <si>
    <t>Ubaid Ullah</t>
  </si>
  <si>
    <t>Shehzada Khan</t>
  </si>
  <si>
    <t>15302-7883137-5</t>
  </si>
  <si>
    <t>Suliman</t>
  </si>
  <si>
    <t>15302-0205807-5</t>
  </si>
  <si>
    <t>Sundus Fazal</t>
  </si>
  <si>
    <t>Fazal Wahid</t>
  </si>
  <si>
    <t>17301-6806799-0</t>
  </si>
  <si>
    <t>Muhammad Tariq</t>
  </si>
  <si>
    <t>Abdur Rauf</t>
  </si>
  <si>
    <t>21201-5674123-1</t>
  </si>
  <si>
    <t>Ayub Khan</t>
  </si>
  <si>
    <t>15603-0342665-3</t>
  </si>
  <si>
    <t>Nangial Badar</t>
  </si>
  <si>
    <t>Abubakar Siddique</t>
  </si>
  <si>
    <t>15602-1517037-3</t>
  </si>
  <si>
    <t>Kashif Qamar</t>
  </si>
  <si>
    <t>Sultan Muhammad</t>
  </si>
  <si>
    <t>21201-19933490-3</t>
  </si>
  <si>
    <t xml:space="preserve">Aminullah </t>
  </si>
  <si>
    <t>Muhammad Aslam Khan</t>
  </si>
  <si>
    <t>71202-5214064-5</t>
  </si>
  <si>
    <t>Diamer(GB)</t>
  </si>
  <si>
    <t>3904/6900</t>
  </si>
  <si>
    <t xml:space="preserve">Neuro </t>
  </si>
  <si>
    <t>Zahoor Alam</t>
  </si>
  <si>
    <t>Sultan-i-Room</t>
  </si>
  <si>
    <t>15602-5607132-1</t>
  </si>
  <si>
    <t>Saima Rehman</t>
  </si>
  <si>
    <t>Guhulam Rehman</t>
  </si>
  <si>
    <t xml:space="preserve">CNIC copy not attached </t>
  </si>
  <si>
    <t>Rab Nawaz</t>
  </si>
  <si>
    <t>Saifal Malook</t>
  </si>
  <si>
    <t>21201-3921316-3</t>
  </si>
  <si>
    <t>Entry Test (Max: 40)</t>
  </si>
  <si>
    <t>paid</t>
  </si>
  <si>
    <t>Ineligible less CGPA 2.5 as per Rule</t>
  </si>
  <si>
    <t xml:space="preserve">Note: The eligible candidate's provisional merit list will be displayed after the test and interview
(i.e.22-10-2019) when all the marks are included with the academics marks.
</t>
  </si>
  <si>
    <t>2471/3600</t>
  </si>
  <si>
    <t>1802/3200</t>
  </si>
  <si>
    <t xml:space="preserve">Eligible and Ineligible candidates (Provisional Merit List of Master of Physical Therapy, Fall 2019 (8th Batch) Session 2019-2021)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</si>
</sst>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3.##"/>
    <numFmt numFmtId="165" formatCode="\3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4"/>
      <name val="Albertus Medium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color indexed="10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Calibri"/>
      <family val="2"/>
    </font>
    <font>
      <b/>
      <sz val="10"/>
      <color indexed="10"/>
      <name val="Calibri"/>
      <family val="2"/>
    </font>
    <font>
      <sz val="7"/>
      <color indexed="10"/>
      <name val="Calibri"/>
      <family val="2"/>
    </font>
    <font>
      <b/>
      <sz val="8"/>
      <color indexed="10"/>
      <name val="Calibri"/>
      <family val="2"/>
    </font>
    <font>
      <sz val="7"/>
      <color indexed="10"/>
      <name val="Times New Roman"/>
      <family val="1"/>
    </font>
    <font>
      <sz val="9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Calibri"/>
      <family val="2"/>
    </font>
    <font>
      <b/>
      <sz val="10"/>
      <color rgb="FFFF0000"/>
      <name val="Calibri"/>
      <family val="2"/>
    </font>
    <font>
      <sz val="7"/>
      <color rgb="FFFF0000"/>
      <name val="Calibri"/>
      <family val="2"/>
    </font>
    <font>
      <sz val="7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58" fillId="0" borderId="16" xfId="0" applyFont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16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vertical="center" wrapText="1"/>
    </xf>
    <xf numFmtId="0" fontId="59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9" fillId="0" borderId="0" xfId="0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59" fillId="0" borderId="19" xfId="0" applyFont="1" applyBorder="1" applyAlignment="1">
      <alignment vertical="center" wrapText="1"/>
    </xf>
    <xf numFmtId="2" fontId="58" fillId="0" borderId="16" xfId="0" applyNumberFormat="1" applyFont="1" applyFill="1" applyBorder="1" applyAlignment="1">
      <alignment horizontal="center" vertical="center" wrapText="1"/>
    </xf>
    <xf numFmtId="2" fontId="60" fillId="0" borderId="16" xfId="0" applyNumberFormat="1" applyFont="1" applyFill="1" applyBorder="1" applyAlignment="1">
      <alignment horizontal="center" vertical="center" wrapText="1"/>
    </xf>
    <xf numFmtId="2" fontId="60" fillId="0" borderId="16" xfId="0" applyNumberFormat="1" applyFont="1" applyBorder="1" applyAlignment="1">
      <alignment vertical="center"/>
    </xf>
    <xf numFmtId="2" fontId="61" fillId="0" borderId="16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33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2" fontId="24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9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9" fillId="7" borderId="16" xfId="0" applyFont="1" applyFill="1" applyBorder="1" applyAlignment="1">
      <alignment vertical="center" wrapText="1"/>
    </xf>
    <xf numFmtId="0" fontId="59" fillId="7" borderId="16" xfId="0" applyFont="1" applyFill="1" applyBorder="1" applyAlignment="1">
      <alignment horizontal="center" vertical="center"/>
    </xf>
    <xf numFmtId="0" fontId="59" fillId="7" borderId="16" xfId="0" applyFont="1" applyFill="1" applyBorder="1" applyAlignment="1">
      <alignment vertical="center"/>
    </xf>
    <xf numFmtId="2" fontId="24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64" fillId="7" borderId="16" xfId="0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2" fontId="36" fillId="0" borderId="16" xfId="0" applyNumberFormat="1" applyFont="1" applyFill="1" applyBorder="1" applyAlignment="1">
      <alignment horizontal="center" vertical="center" wrapText="1"/>
    </xf>
    <xf numFmtId="2" fontId="36" fillId="0" borderId="16" xfId="0" applyNumberFormat="1" applyFont="1" applyBorder="1" applyAlignment="1">
      <alignment vertical="center"/>
    </xf>
    <xf numFmtId="2" fontId="37" fillId="0" borderId="16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64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4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24" fillId="33" borderId="16" xfId="0" applyFont="1" applyFill="1" applyBorder="1" applyAlignment="1">
      <alignment horizontal="center" vertical="center"/>
    </xf>
    <xf numFmtId="2" fontId="36" fillId="33" borderId="16" xfId="0" applyNumberFormat="1" applyFont="1" applyFill="1" applyBorder="1" applyAlignment="1">
      <alignment horizontal="center" vertical="center" wrapText="1"/>
    </xf>
    <xf numFmtId="2" fontId="36" fillId="33" borderId="16" xfId="0" applyNumberFormat="1" applyFont="1" applyFill="1" applyBorder="1" applyAlignment="1">
      <alignment vertical="center"/>
    </xf>
    <xf numFmtId="2" fontId="61" fillId="33" borderId="16" xfId="0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vertical="center"/>
    </xf>
    <xf numFmtId="0" fontId="2" fillId="33" borderId="16" xfId="0" applyNumberFormat="1" applyFont="1" applyFill="1" applyBorder="1" applyAlignment="1">
      <alignment vertical="center" wrapText="1"/>
    </xf>
    <xf numFmtId="0" fontId="2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2" fontId="37" fillId="33" borderId="16" xfId="0" applyNumberFormat="1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4" fontId="4" fillId="33" borderId="27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41" fillId="0" borderId="32" xfId="0" applyFont="1" applyBorder="1" applyAlignment="1">
      <alignment horizontal="left" vertical="center" wrapText="1"/>
    </xf>
    <xf numFmtId="0" fontId="41" fillId="0" borderId="33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0" fontId="64" fillId="22" borderId="27" xfId="0" applyFont="1" applyFill="1" applyBorder="1" applyAlignment="1">
      <alignment horizontal="center" vertical="center"/>
    </xf>
    <xf numFmtId="0" fontId="64" fillId="22" borderId="39" xfId="0" applyFont="1" applyFill="1" applyBorder="1" applyAlignment="1">
      <alignment horizontal="center" vertical="center"/>
    </xf>
    <xf numFmtId="0" fontId="64" fillId="22" borderId="11" xfId="0" applyFont="1" applyFill="1" applyBorder="1" applyAlignment="1">
      <alignment horizontal="center" vertical="center"/>
    </xf>
    <xf numFmtId="14" fontId="59" fillId="7" borderId="16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vertical="center" wrapText="1"/>
    </xf>
    <xf numFmtId="14" fontId="4" fillId="33" borderId="22" xfId="0" applyNumberFormat="1" applyFont="1" applyFill="1" applyBorder="1" applyAlignment="1">
      <alignment horizontal="center" vertical="center" wrapText="1"/>
    </xf>
    <xf numFmtId="14" fontId="4" fillId="33" borderId="24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5"/>
  <sheetViews>
    <sheetView tabSelected="1" view="pageBreakPreview" zoomScale="90" zoomScaleSheetLayoutView="90" zoomScalePageLayoutView="0" workbookViewId="0" topLeftCell="A1">
      <selection activeCell="A1" sqref="A1:AC1"/>
    </sheetView>
  </sheetViews>
  <sheetFormatPr defaultColWidth="9.140625" defaultRowHeight="16.5" customHeight="1"/>
  <cols>
    <col min="1" max="1" width="6.57421875" style="7" customWidth="1"/>
    <col min="2" max="2" width="17.00390625" style="3" customWidth="1"/>
    <col min="3" max="3" width="14.28125" style="3" customWidth="1"/>
    <col min="4" max="4" width="15.7109375" style="3" customWidth="1"/>
    <col min="5" max="5" width="5.421875" style="8" customWidth="1"/>
    <col min="6" max="6" width="5.8515625" style="3" customWidth="1"/>
    <col min="7" max="7" width="9.57421875" style="3" customWidth="1"/>
    <col min="8" max="8" width="7.421875" style="3" customWidth="1"/>
    <col min="9" max="9" width="10.8515625" style="18" customWidth="1"/>
    <col min="10" max="10" width="6.00390625" style="3" hidden="1" customWidth="1"/>
    <col min="11" max="11" width="5.28125" style="1" hidden="1" customWidth="1"/>
    <col min="12" max="12" width="5.57421875" style="1" hidden="1" customWidth="1"/>
    <col min="13" max="13" width="7.8515625" style="1" customWidth="1"/>
    <col min="14" max="14" width="5.57421875" style="7" customWidth="1"/>
    <col min="15" max="16" width="7.00390625" style="7" customWidth="1"/>
    <col min="17" max="17" width="6.8515625" style="7" customWidth="1"/>
    <col min="18" max="18" width="7.7109375" style="7" customWidth="1"/>
    <col min="19" max="19" width="7.00390625" style="7" customWidth="1"/>
    <col min="20" max="20" width="9.57421875" style="7" customWidth="1"/>
    <col min="21" max="21" width="6.00390625" style="1" customWidth="1"/>
    <col min="22" max="22" width="7.140625" style="1" customWidth="1"/>
    <col min="23" max="23" width="7.28125" style="1" customWidth="1"/>
    <col min="24" max="24" width="7.140625" style="1" customWidth="1"/>
    <col min="25" max="25" width="5.421875" style="1" customWidth="1"/>
    <col min="26" max="26" width="9.57421875" style="1" customWidth="1"/>
    <col min="27" max="27" width="7.00390625" style="5" bestFit="1" customWidth="1"/>
    <col min="28" max="28" width="18.28125" style="6" customWidth="1"/>
    <col min="29" max="29" width="15.8515625" style="4" customWidth="1"/>
    <col min="30" max="32" width="9.140625" style="1" customWidth="1"/>
    <col min="33" max="33" width="11.140625" style="1" customWidth="1"/>
    <col min="34" max="16384" width="9.140625" style="1" customWidth="1"/>
  </cols>
  <sheetData>
    <row r="1" spans="1:29" ht="35.25" customHeight="1" thickBot="1">
      <c r="A1" s="121" t="s">
        <v>347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</row>
    <row r="2" spans="1:35" s="3" customFormat="1" ht="38.25" customHeight="1">
      <c r="A2" s="113" t="s">
        <v>31</v>
      </c>
      <c r="B2" s="114"/>
      <c r="C2" s="114"/>
      <c r="D2" s="114"/>
      <c r="E2" s="114"/>
      <c r="F2" s="114"/>
      <c r="G2" s="114"/>
      <c r="H2" s="115"/>
      <c r="I2" s="110" t="s">
        <v>22</v>
      </c>
      <c r="J2" s="111"/>
      <c r="K2" s="111"/>
      <c r="L2" s="112"/>
      <c r="M2" s="2"/>
      <c r="N2" s="110" t="s">
        <v>10</v>
      </c>
      <c r="O2" s="123"/>
      <c r="P2" s="110" t="s">
        <v>8</v>
      </c>
      <c r="Q2" s="111"/>
      <c r="R2" s="111"/>
      <c r="S2" s="111"/>
      <c r="T2" s="124" t="s">
        <v>341</v>
      </c>
      <c r="U2" s="125"/>
      <c r="V2" s="126"/>
      <c r="W2" s="124" t="s">
        <v>24</v>
      </c>
      <c r="X2" s="125"/>
      <c r="Y2" s="126"/>
      <c r="Z2" s="110" t="s">
        <v>16</v>
      </c>
      <c r="AA2" s="128" t="s">
        <v>20</v>
      </c>
      <c r="AB2" s="130" t="s">
        <v>6</v>
      </c>
      <c r="AC2" s="132" t="s">
        <v>32</v>
      </c>
      <c r="AE2" s="120"/>
      <c r="AF2" s="120"/>
      <c r="AG2" s="120"/>
      <c r="AH2" s="120"/>
      <c r="AI2" s="120"/>
    </row>
    <row r="3" spans="1:35" s="3" customFormat="1" ht="84.75" customHeight="1">
      <c r="A3" s="20" t="s">
        <v>2</v>
      </c>
      <c r="B3" s="33" t="s">
        <v>0</v>
      </c>
      <c r="C3" s="33" t="s">
        <v>1</v>
      </c>
      <c r="D3" s="33" t="s">
        <v>9</v>
      </c>
      <c r="E3" s="116" t="s">
        <v>30</v>
      </c>
      <c r="F3" s="117"/>
      <c r="G3" s="33" t="s">
        <v>7</v>
      </c>
      <c r="H3" s="33" t="s">
        <v>23</v>
      </c>
      <c r="I3" s="19" t="s">
        <v>25</v>
      </c>
      <c r="J3" s="14" t="s">
        <v>26</v>
      </c>
      <c r="K3" s="10" t="s">
        <v>18</v>
      </c>
      <c r="L3" s="10" t="s">
        <v>29</v>
      </c>
      <c r="M3" s="13" t="s">
        <v>19</v>
      </c>
      <c r="N3" s="9" t="s">
        <v>27</v>
      </c>
      <c r="O3" s="13" t="s">
        <v>28</v>
      </c>
      <c r="P3" s="9" t="s">
        <v>3</v>
      </c>
      <c r="Q3" s="10" t="s">
        <v>4</v>
      </c>
      <c r="R3" s="10" t="s">
        <v>5</v>
      </c>
      <c r="S3" s="13" t="s">
        <v>21</v>
      </c>
      <c r="T3" s="9" t="s">
        <v>14</v>
      </c>
      <c r="U3" s="10" t="s">
        <v>15</v>
      </c>
      <c r="V3" s="13" t="s">
        <v>12</v>
      </c>
      <c r="W3" s="9" t="s">
        <v>11</v>
      </c>
      <c r="X3" s="10" t="s">
        <v>13</v>
      </c>
      <c r="Y3" s="12" t="s">
        <v>17</v>
      </c>
      <c r="Z3" s="127"/>
      <c r="AA3" s="129"/>
      <c r="AB3" s="131"/>
      <c r="AC3" s="133"/>
      <c r="AE3" s="68"/>
      <c r="AF3" s="68"/>
      <c r="AG3" s="68"/>
      <c r="AH3" s="68"/>
      <c r="AI3" s="68"/>
    </row>
    <row r="4" spans="1:35" s="23" customFormat="1" ht="23.25" customHeight="1">
      <c r="A4" s="42">
        <v>1</v>
      </c>
      <c r="B4" s="43" t="s">
        <v>33</v>
      </c>
      <c r="C4" s="43" t="s">
        <v>34</v>
      </c>
      <c r="D4" s="43" t="s">
        <v>35</v>
      </c>
      <c r="E4" s="107" t="s">
        <v>36</v>
      </c>
      <c r="F4" s="107"/>
      <c r="G4" s="43" t="s">
        <v>37</v>
      </c>
      <c r="H4" s="43" t="s">
        <v>38</v>
      </c>
      <c r="I4" s="44">
        <v>3.79</v>
      </c>
      <c r="J4" s="15"/>
      <c r="K4" s="16"/>
      <c r="L4" s="16"/>
      <c r="M4" s="49">
        <f>I4*100/4</f>
        <v>94.75</v>
      </c>
      <c r="N4" s="17"/>
      <c r="O4" s="62"/>
      <c r="P4" s="62"/>
      <c r="Q4" s="62"/>
      <c r="R4" s="62"/>
      <c r="S4" s="49">
        <f>P4+Q4+R4</f>
        <v>0</v>
      </c>
      <c r="T4" s="62"/>
      <c r="U4" s="49">
        <v>0</v>
      </c>
      <c r="V4" s="49">
        <v>0</v>
      </c>
      <c r="W4" s="49">
        <v>0</v>
      </c>
      <c r="X4" s="49">
        <v>0</v>
      </c>
      <c r="Y4" s="63">
        <f>X4+W4+V4</f>
        <v>0</v>
      </c>
      <c r="Z4" s="64">
        <v>0</v>
      </c>
      <c r="AA4" s="65">
        <f>Z4+Y4</f>
        <v>0</v>
      </c>
      <c r="AB4" s="39"/>
      <c r="AC4" s="11" t="s">
        <v>342</v>
      </c>
      <c r="AE4" s="69"/>
      <c r="AF4" s="70"/>
      <c r="AG4" s="70"/>
      <c r="AH4" s="70"/>
      <c r="AI4" s="71"/>
    </row>
    <row r="5" spans="1:35" s="23" customFormat="1" ht="23.25" customHeight="1">
      <c r="A5" s="42">
        <v>2</v>
      </c>
      <c r="B5" s="43" t="s">
        <v>39</v>
      </c>
      <c r="C5" s="43" t="s">
        <v>40</v>
      </c>
      <c r="D5" s="43" t="s">
        <v>41</v>
      </c>
      <c r="E5" s="107" t="s">
        <v>42</v>
      </c>
      <c r="F5" s="107"/>
      <c r="G5" s="43" t="s">
        <v>37</v>
      </c>
      <c r="H5" s="43" t="s">
        <v>38</v>
      </c>
      <c r="I5" s="44">
        <v>3.58</v>
      </c>
      <c r="J5" s="15"/>
      <c r="K5" s="16"/>
      <c r="L5" s="16"/>
      <c r="M5" s="49">
        <f aca="true" t="shared" si="0" ref="M5:M68">I5*100/4</f>
        <v>89.5</v>
      </c>
      <c r="N5" s="17"/>
      <c r="O5" s="62"/>
      <c r="P5" s="62"/>
      <c r="Q5" s="62"/>
      <c r="R5" s="62"/>
      <c r="S5" s="49">
        <f aca="true" t="shared" si="1" ref="S5:S68">P5+Q5+R5</f>
        <v>0</v>
      </c>
      <c r="T5" s="62"/>
      <c r="U5" s="49">
        <v>0</v>
      </c>
      <c r="V5" s="49">
        <v>0</v>
      </c>
      <c r="W5" s="49">
        <v>0</v>
      </c>
      <c r="X5" s="49">
        <v>0</v>
      </c>
      <c r="Y5" s="63">
        <f aca="true" t="shared" si="2" ref="Y5:Y68">X5+W5+V5</f>
        <v>0</v>
      </c>
      <c r="Z5" s="64"/>
      <c r="AA5" s="38"/>
      <c r="AB5" s="39"/>
      <c r="AC5" s="11" t="s">
        <v>342</v>
      </c>
      <c r="AE5" s="69"/>
      <c r="AF5" s="70"/>
      <c r="AG5" s="70"/>
      <c r="AH5" s="70"/>
      <c r="AI5" s="71"/>
    </row>
    <row r="6" spans="1:35" s="23" customFormat="1" ht="23.25" customHeight="1">
      <c r="A6" s="42">
        <v>3</v>
      </c>
      <c r="B6" s="43" t="s">
        <v>43</v>
      </c>
      <c r="C6" s="43" t="s">
        <v>44</v>
      </c>
      <c r="D6" s="43" t="s">
        <v>45</v>
      </c>
      <c r="E6" s="107" t="s">
        <v>46</v>
      </c>
      <c r="F6" s="107"/>
      <c r="G6" s="43" t="s">
        <v>47</v>
      </c>
      <c r="H6" s="43" t="s">
        <v>38</v>
      </c>
      <c r="I6" s="44">
        <v>2.84</v>
      </c>
      <c r="J6" s="15"/>
      <c r="K6" s="17"/>
      <c r="L6" s="16"/>
      <c r="M6" s="49">
        <f t="shared" si="0"/>
        <v>71</v>
      </c>
      <c r="N6" s="17"/>
      <c r="O6" s="62"/>
      <c r="P6" s="62"/>
      <c r="Q6" s="62"/>
      <c r="R6" s="62"/>
      <c r="S6" s="49">
        <f t="shared" si="1"/>
        <v>0</v>
      </c>
      <c r="T6" s="62"/>
      <c r="U6" s="49">
        <v>0</v>
      </c>
      <c r="V6" s="49">
        <v>0</v>
      </c>
      <c r="W6" s="49">
        <v>0</v>
      </c>
      <c r="X6" s="49">
        <v>0</v>
      </c>
      <c r="Y6" s="63">
        <f t="shared" si="2"/>
        <v>0</v>
      </c>
      <c r="Z6" s="64"/>
      <c r="AA6" s="38"/>
      <c r="AB6" s="39"/>
      <c r="AC6" s="11" t="s">
        <v>342</v>
      </c>
      <c r="AE6" s="69"/>
      <c r="AF6" s="70"/>
      <c r="AG6" s="70"/>
      <c r="AH6" s="70"/>
      <c r="AI6" s="71"/>
    </row>
    <row r="7" spans="1:35" s="23" customFormat="1" ht="23.25" customHeight="1">
      <c r="A7" s="42">
        <v>4</v>
      </c>
      <c r="B7" s="43" t="s">
        <v>49</v>
      </c>
      <c r="C7" s="43" t="s">
        <v>50</v>
      </c>
      <c r="D7" s="43" t="s">
        <v>51</v>
      </c>
      <c r="E7" s="107" t="s">
        <v>46</v>
      </c>
      <c r="F7" s="107"/>
      <c r="G7" s="43" t="s">
        <v>48</v>
      </c>
      <c r="H7" s="43" t="s">
        <v>38</v>
      </c>
      <c r="I7" s="44">
        <v>3.77</v>
      </c>
      <c r="J7" s="15"/>
      <c r="K7" s="16"/>
      <c r="L7" s="16"/>
      <c r="M7" s="49">
        <f t="shared" si="0"/>
        <v>94.25</v>
      </c>
      <c r="N7" s="17"/>
      <c r="O7" s="62"/>
      <c r="P7" s="62"/>
      <c r="Q7" s="62"/>
      <c r="R7" s="62"/>
      <c r="S7" s="49">
        <f t="shared" si="1"/>
        <v>0</v>
      </c>
      <c r="T7" s="62"/>
      <c r="U7" s="49">
        <v>0</v>
      </c>
      <c r="V7" s="49">
        <v>0</v>
      </c>
      <c r="W7" s="49">
        <v>0</v>
      </c>
      <c r="X7" s="49">
        <v>0</v>
      </c>
      <c r="Y7" s="63">
        <f t="shared" si="2"/>
        <v>0</v>
      </c>
      <c r="Z7" s="64"/>
      <c r="AA7" s="38"/>
      <c r="AB7" s="39"/>
      <c r="AC7" s="11" t="s">
        <v>342</v>
      </c>
      <c r="AE7" s="69"/>
      <c r="AF7" s="70"/>
      <c r="AG7" s="70"/>
      <c r="AH7" s="70"/>
      <c r="AI7" s="71"/>
    </row>
    <row r="8" spans="1:35" s="23" customFormat="1" ht="23.25" customHeight="1">
      <c r="A8" s="42">
        <v>5</v>
      </c>
      <c r="B8" s="43" t="s">
        <v>52</v>
      </c>
      <c r="C8" s="43" t="s">
        <v>53</v>
      </c>
      <c r="D8" s="43" t="s">
        <v>54</v>
      </c>
      <c r="E8" s="107" t="s">
        <v>55</v>
      </c>
      <c r="F8" s="107"/>
      <c r="G8" s="43" t="s">
        <v>56</v>
      </c>
      <c r="H8" s="46" t="s">
        <v>57</v>
      </c>
      <c r="I8" s="44">
        <v>3.43</v>
      </c>
      <c r="J8" s="15"/>
      <c r="K8" s="16"/>
      <c r="L8" s="16"/>
      <c r="M8" s="49">
        <f t="shared" si="0"/>
        <v>85.75</v>
      </c>
      <c r="N8" s="17"/>
      <c r="O8" s="62"/>
      <c r="P8" s="62"/>
      <c r="Q8" s="62"/>
      <c r="R8" s="62"/>
      <c r="S8" s="49">
        <f t="shared" si="1"/>
        <v>0</v>
      </c>
      <c r="T8" s="62"/>
      <c r="U8" s="49">
        <v>0</v>
      </c>
      <c r="V8" s="49">
        <v>0</v>
      </c>
      <c r="W8" s="49">
        <v>0</v>
      </c>
      <c r="X8" s="49">
        <v>0</v>
      </c>
      <c r="Y8" s="63">
        <f t="shared" si="2"/>
        <v>0</v>
      </c>
      <c r="Z8" s="64"/>
      <c r="AA8" s="38"/>
      <c r="AB8" s="39"/>
      <c r="AC8" s="11" t="s">
        <v>342</v>
      </c>
      <c r="AE8" s="69"/>
      <c r="AF8" s="70"/>
      <c r="AG8" s="70"/>
      <c r="AH8" s="70"/>
      <c r="AI8" s="71"/>
    </row>
    <row r="9" spans="1:35" s="23" customFormat="1" ht="23.25" customHeight="1">
      <c r="A9" s="42">
        <v>6</v>
      </c>
      <c r="B9" s="43" t="s">
        <v>59</v>
      </c>
      <c r="C9" s="43" t="s">
        <v>60</v>
      </c>
      <c r="D9" s="43" t="s">
        <v>61</v>
      </c>
      <c r="E9" s="107" t="s">
        <v>58</v>
      </c>
      <c r="F9" s="107"/>
      <c r="G9" s="43" t="s">
        <v>47</v>
      </c>
      <c r="H9" s="43" t="s">
        <v>38</v>
      </c>
      <c r="I9" s="44">
        <v>3.34</v>
      </c>
      <c r="J9" s="15"/>
      <c r="K9" s="16"/>
      <c r="L9" s="16"/>
      <c r="M9" s="49">
        <f t="shared" si="0"/>
        <v>83.5</v>
      </c>
      <c r="N9" s="17"/>
      <c r="O9" s="62"/>
      <c r="P9" s="62"/>
      <c r="Q9" s="62"/>
      <c r="R9" s="62"/>
      <c r="S9" s="49">
        <f t="shared" si="1"/>
        <v>0</v>
      </c>
      <c r="T9" s="62"/>
      <c r="U9" s="49">
        <v>0</v>
      </c>
      <c r="V9" s="49">
        <v>0</v>
      </c>
      <c r="W9" s="49">
        <v>0</v>
      </c>
      <c r="X9" s="49">
        <v>0</v>
      </c>
      <c r="Y9" s="63">
        <f t="shared" si="2"/>
        <v>0</v>
      </c>
      <c r="Z9" s="64"/>
      <c r="AA9" s="38"/>
      <c r="AB9" s="39"/>
      <c r="AC9" s="11" t="s">
        <v>342</v>
      </c>
      <c r="AE9" s="69"/>
      <c r="AF9" s="70"/>
      <c r="AG9" s="70"/>
      <c r="AH9" s="70"/>
      <c r="AI9" s="71"/>
    </row>
    <row r="10" spans="1:35" s="23" customFormat="1" ht="23.25" customHeight="1">
      <c r="A10" s="42">
        <v>7</v>
      </c>
      <c r="B10" s="43" t="s">
        <v>62</v>
      </c>
      <c r="C10" s="43" t="s">
        <v>63</v>
      </c>
      <c r="D10" s="43" t="s">
        <v>64</v>
      </c>
      <c r="E10" s="107" t="s">
        <v>65</v>
      </c>
      <c r="F10" s="107"/>
      <c r="G10" s="43" t="s">
        <v>56</v>
      </c>
      <c r="H10" s="43" t="s">
        <v>38</v>
      </c>
      <c r="I10" s="44">
        <v>3.62</v>
      </c>
      <c r="J10" s="15"/>
      <c r="K10" s="16"/>
      <c r="L10" s="16"/>
      <c r="M10" s="49">
        <f t="shared" si="0"/>
        <v>90.5</v>
      </c>
      <c r="N10" s="17"/>
      <c r="O10" s="62"/>
      <c r="P10" s="62"/>
      <c r="Q10" s="62"/>
      <c r="R10" s="62"/>
      <c r="S10" s="49">
        <f t="shared" si="1"/>
        <v>0</v>
      </c>
      <c r="T10" s="62"/>
      <c r="U10" s="49">
        <v>0</v>
      </c>
      <c r="V10" s="49">
        <v>0</v>
      </c>
      <c r="W10" s="49">
        <v>0</v>
      </c>
      <c r="X10" s="49">
        <v>0</v>
      </c>
      <c r="Y10" s="63">
        <f t="shared" si="2"/>
        <v>0</v>
      </c>
      <c r="Z10" s="64"/>
      <c r="AA10" s="38"/>
      <c r="AB10" s="39"/>
      <c r="AC10" s="11" t="s">
        <v>342</v>
      </c>
      <c r="AE10" s="69"/>
      <c r="AF10" s="70"/>
      <c r="AG10" s="70"/>
      <c r="AH10" s="70"/>
      <c r="AI10" s="71"/>
    </row>
    <row r="11" spans="1:35" s="23" customFormat="1" ht="23.25" customHeight="1">
      <c r="A11" s="42">
        <v>8</v>
      </c>
      <c r="B11" s="43" t="s">
        <v>66</v>
      </c>
      <c r="C11" s="43" t="s">
        <v>67</v>
      </c>
      <c r="D11" s="45" t="s">
        <v>68</v>
      </c>
      <c r="E11" s="107" t="s">
        <v>42</v>
      </c>
      <c r="F11" s="107"/>
      <c r="G11" s="43" t="s">
        <v>56</v>
      </c>
      <c r="H11" s="43" t="s">
        <v>38</v>
      </c>
      <c r="I11" s="11">
        <v>3.33</v>
      </c>
      <c r="J11" s="15"/>
      <c r="K11" s="16"/>
      <c r="L11" s="16"/>
      <c r="M11" s="49">
        <f t="shared" si="0"/>
        <v>83.25</v>
      </c>
      <c r="N11" s="17"/>
      <c r="O11" s="62"/>
      <c r="P11" s="62"/>
      <c r="Q11" s="62"/>
      <c r="R11" s="62"/>
      <c r="S11" s="49">
        <f t="shared" si="1"/>
        <v>0</v>
      </c>
      <c r="T11" s="62"/>
      <c r="U11" s="49">
        <v>0</v>
      </c>
      <c r="V11" s="49">
        <v>0</v>
      </c>
      <c r="W11" s="49">
        <v>0</v>
      </c>
      <c r="X11" s="49">
        <v>0</v>
      </c>
      <c r="Y11" s="63">
        <f t="shared" si="2"/>
        <v>0</v>
      </c>
      <c r="Z11" s="64"/>
      <c r="AA11" s="38"/>
      <c r="AB11" s="39"/>
      <c r="AC11" s="11" t="s">
        <v>342</v>
      </c>
      <c r="AE11" s="69"/>
      <c r="AF11" s="70"/>
      <c r="AG11" s="70"/>
      <c r="AH11" s="70"/>
      <c r="AI11" s="71"/>
    </row>
    <row r="12" spans="1:35" s="25" customFormat="1" ht="23.25" customHeight="1">
      <c r="A12" s="42">
        <v>9</v>
      </c>
      <c r="B12" s="43" t="s">
        <v>69</v>
      </c>
      <c r="C12" s="43" t="s">
        <v>70</v>
      </c>
      <c r="D12" s="43" t="s">
        <v>71</v>
      </c>
      <c r="E12" s="107" t="s">
        <v>72</v>
      </c>
      <c r="F12" s="107"/>
      <c r="G12" s="43" t="s">
        <v>73</v>
      </c>
      <c r="H12" s="43" t="s">
        <v>38</v>
      </c>
      <c r="I12" s="44">
        <v>3.87</v>
      </c>
      <c r="J12" s="22"/>
      <c r="K12" s="24"/>
      <c r="L12" s="24"/>
      <c r="M12" s="49">
        <f t="shared" si="0"/>
        <v>96.75</v>
      </c>
      <c r="N12" s="21"/>
      <c r="O12" s="62"/>
      <c r="P12" s="62"/>
      <c r="Q12" s="62"/>
      <c r="R12" s="62"/>
      <c r="S12" s="49">
        <f t="shared" si="1"/>
        <v>0</v>
      </c>
      <c r="T12" s="62"/>
      <c r="U12" s="49">
        <v>0</v>
      </c>
      <c r="V12" s="49">
        <v>0</v>
      </c>
      <c r="W12" s="49">
        <v>0</v>
      </c>
      <c r="X12" s="49">
        <v>0</v>
      </c>
      <c r="Y12" s="63">
        <f t="shared" si="2"/>
        <v>0</v>
      </c>
      <c r="Z12" s="64"/>
      <c r="AA12" s="38"/>
      <c r="AB12" s="40"/>
      <c r="AC12" s="11" t="s">
        <v>342</v>
      </c>
      <c r="AE12" s="72"/>
      <c r="AF12" s="73"/>
      <c r="AG12" s="73"/>
      <c r="AH12" s="73"/>
      <c r="AI12" s="74"/>
    </row>
    <row r="13" spans="1:35" s="25" customFormat="1" ht="23.25" customHeight="1">
      <c r="A13" s="42">
        <v>10</v>
      </c>
      <c r="B13" s="43" t="s">
        <v>74</v>
      </c>
      <c r="C13" s="43" t="s">
        <v>75</v>
      </c>
      <c r="D13" s="43" t="s">
        <v>76</v>
      </c>
      <c r="E13" s="107" t="s">
        <v>42</v>
      </c>
      <c r="F13" s="107"/>
      <c r="G13" s="43" t="s">
        <v>37</v>
      </c>
      <c r="H13" s="43" t="s">
        <v>38</v>
      </c>
      <c r="I13" s="44">
        <v>2.85</v>
      </c>
      <c r="J13" s="22"/>
      <c r="K13" s="21"/>
      <c r="L13" s="24"/>
      <c r="M13" s="49">
        <f t="shared" si="0"/>
        <v>71.25</v>
      </c>
      <c r="N13" s="21"/>
      <c r="O13" s="62"/>
      <c r="P13" s="62"/>
      <c r="Q13" s="62"/>
      <c r="R13" s="62"/>
      <c r="S13" s="49">
        <f t="shared" si="1"/>
        <v>0</v>
      </c>
      <c r="T13" s="62"/>
      <c r="U13" s="49">
        <v>0</v>
      </c>
      <c r="V13" s="49">
        <v>0</v>
      </c>
      <c r="W13" s="49">
        <v>0</v>
      </c>
      <c r="X13" s="49">
        <v>0</v>
      </c>
      <c r="Y13" s="63">
        <f t="shared" si="2"/>
        <v>0</v>
      </c>
      <c r="Z13" s="64"/>
      <c r="AA13" s="38"/>
      <c r="AB13" s="40"/>
      <c r="AC13" s="11" t="s">
        <v>342</v>
      </c>
      <c r="AE13" s="72"/>
      <c r="AF13" s="73"/>
      <c r="AG13" s="73"/>
      <c r="AH13" s="73"/>
      <c r="AI13" s="74"/>
    </row>
    <row r="14" spans="1:35" s="25" customFormat="1" ht="23.25" customHeight="1">
      <c r="A14" s="42">
        <v>11</v>
      </c>
      <c r="B14" s="43" t="s">
        <v>77</v>
      </c>
      <c r="C14" s="43" t="s">
        <v>78</v>
      </c>
      <c r="D14" s="43" t="s">
        <v>79</v>
      </c>
      <c r="E14" s="107" t="s">
        <v>42</v>
      </c>
      <c r="F14" s="107"/>
      <c r="G14" s="43" t="s">
        <v>37</v>
      </c>
      <c r="H14" s="43" t="s">
        <v>38</v>
      </c>
      <c r="I14" s="44">
        <v>3.53</v>
      </c>
      <c r="J14" s="22"/>
      <c r="K14" s="24"/>
      <c r="L14" s="24"/>
      <c r="M14" s="49">
        <f t="shared" si="0"/>
        <v>88.25</v>
      </c>
      <c r="N14" s="21"/>
      <c r="O14" s="62"/>
      <c r="P14" s="62"/>
      <c r="Q14" s="62"/>
      <c r="R14" s="62"/>
      <c r="S14" s="49">
        <f t="shared" si="1"/>
        <v>0</v>
      </c>
      <c r="T14" s="62"/>
      <c r="U14" s="49">
        <v>0</v>
      </c>
      <c r="V14" s="49">
        <v>0</v>
      </c>
      <c r="W14" s="49">
        <v>0</v>
      </c>
      <c r="X14" s="49">
        <v>0</v>
      </c>
      <c r="Y14" s="63">
        <f t="shared" si="2"/>
        <v>0</v>
      </c>
      <c r="Z14" s="64"/>
      <c r="AA14" s="38"/>
      <c r="AB14" s="40"/>
      <c r="AC14" s="11" t="s">
        <v>342</v>
      </c>
      <c r="AE14" s="72"/>
      <c r="AF14" s="73"/>
      <c r="AG14" s="73"/>
      <c r="AH14" s="73"/>
      <c r="AI14" s="74"/>
    </row>
    <row r="15" spans="1:35" s="25" customFormat="1" ht="23.25" customHeight="1">
      <c r="A15" s="42">
        <v>12</v>
      </c>
      <c r="B15" s="43" t="s">
        <v>80</v>
      </c>
      <c r="C15" s="43" t="s">
        <v>81</v>
      </c>
      <c r="D15" s="43" t="s">
        <v>82</v>
      </c>
      <c r="E15" s="107" t="s">
        <v>83</v>
      </c>
      <c r="F15" s="107"/>
      <c r="G15" s="43" t="s">
        <v>73</v>
      </c>
      <c r="H15" s="43" t="s">
        <v>38</v>
      </c>
      <c r="I15" s="44">
        <v>2.9</v>
      </c>
      <c r="J15" s="22"/>
      <c r="K15" s="24"/>
      <c r="L15" s="24"/>
      <c r="M15" s="49">
        <f t="shared" si="0"/>
        <v>72.5</v>
      </c>
      <c r="N15" s="21"/>
      <c r="O15" s="62"/>
      <c r="P15" s="62"/>
      <c r="Q15" s="62"/>
      <c r="R15" s="62"/>
      <c r="S15" s="49">
        <f t="shared" si="1"/>
        <v>0</v>
      </c>
      <c r="T15" s="62"/>
      <c r="U15" s="49">
        <v>0</v>
      </c>
      <c r="V15" s="49">
        <v>0</v>
      </c>
      <c r="W15" s="49">
        <v>0</v>
      </c>
      <c r="X15" s="49">
        <v>0</v>
      </c>
      <c r="Y15" s="63">
        <f t="shared" si="2"/>
        <v>0</v>
      </c>
      <c r="Z15" s="64"/>
      <c r="AA15" s="38"/>
      <c r="AB15" s="40"/>
      <c r="AC15" s="11" t="s">
        <v>342</v>
      </c>
      <c r="AE15" s="72"/>
      <c r="AF15" s="73"/>
      <c r="AG15" s="73"/>
      <c r="AH15" s="73"/>
      <c r="AI15" s="74"/>
    </row>
    <row r="16" spans="1:35" s="30" customFormat="1" ht="23.25" customHeight="1">
      <c r="A16" s="42">
        <v>13</v>
      </c>
      <c r="B16" s="46" t="s">
        <v>84</v>
      </c>
      <c r="C16" s="46" t="s">
        <v>85</v>
      </c>
      <c r="D16" s="46" t="s">
        <v>86</v>
      </c>
      <c r="E16" s="134" t="s">
        <v>42</v>
      </c>
      <c r="F16" s="134"/>
      <c r="G16" s="46" t="s">
        <v>56</v>
      </c>
      <c r="H16" s="46" t="s">
        <v>38</v>
      </c>
      <c r="I16" s="47">
        <v>3.25</v>
      </c>
      <c r="J16" s="27"/>
      <c r="K16" s="28"/>
      <c r="L16" s="29"/>
      <c r="M16" s="49">
        <f t="shared" si="0"/>
        <v>81.25</v>
      </c>
      <c r="N16" s="28"/>
      <c r="O16" s="62"/>
      <c r="P16" s="62"/>
      <c r="Q16" s="62"/>
      <c r="R16" s="62"/>
      <c r="S16" s="49">
        <f t="shared" si="1"/>
        <v>0</v>
      </c>
      <c r="T16" s="62"/>
      <c r="U16" s="49">
        <v>0</v>
      </c>
      <c r="V16" s="49">
        <v>0</v>
      </c>
      <c r="W16" s="49">
        <v>0</v>
      </c>
      <c r="X16" s="49">
        <v>0</v>
      </c>
      <c r="Y16" s="63">
        <f t="shared" si="2"/>
        <v>0</v>
      </c>
      <c r="Z16" s="64"/>
      <c r="AA16" s="38"/>
      <c r="AB16" s="41"/>
      <c r="AC16" s="11" t="s">
        <v>342</v>
      </c>
      <c r="AE16" s="75"/>
      <c r="AF16" s="76"/>
      <c r="AG16" s="76"/>
      <c r="AH16" s="76"/>
      <c r="AI16" s="77"/>
    </row>
    <row r="17" spans="1:35" s="25" customFormat="1" ht="23.25" customHeight="1">
      <c r="A17" s="42">
        <v>14</v>
      </c>
      <c r="B17" s="43" t="s">
        <v>87</v>
      </c>
      <c r="C17" s="43" t="s">
        <v>88</v>
      </c>
      <c r="D17" s="43" t="s">
        <v>89</v>
      </c>
      <c r="E17" s="107" t="s">
        <v>90</v>
      </c>
      <c r="F17" s="107"/>
      <c r="G17" s="43" t="s">
        <v>91</v>
      </c>
      <c r="H17" s="43" t="s">
        <v>38</v>
      </c>
      <c r="I17" s="44">
        <v>3.67</v>
      </c>
      <c r="J17" s="22"/>
      <c r="K17" s="26"/>
      <c r="L17" s="26"/>
      <c r="M17" s="49">
        <f t="shared" si="0"/>
        <v>91.75</v>
      </c>
      <c r="N17" s="26"/>
      <c r="O17" s="62"/>
      <c r="P17" s="62"/>
      <c r="Q17" s="62"/>
      <c r="R17" s="62"/>
      <c r="S17" s="49">
        <f t="shared" si="1"/>
        <v>0</v>
      </c>
      <c r="T17" s="62"/>
      <c r="U17" s="49">
        <v>0</v>
      </c>
      <c r="V17" s="49">
        <v>0</v>
      </c>
      <c r="W17" s="49">
        <v>0</v>
      </c>
      <c r="X17" s="49">
        <v>0</v>
      </c>
      <c r="Y17" s="63">
        <f t="shared" si="2"/>
        <v>0</v>
      </c>
      <c r="Z17" s="64"/>
      <c r="AA17" s="38"/>
      <c r="AB17" s="40"/>
      <c r="AC17" s="11" t="s">
        <v>342</v>
      </c>
      <c r="AE17" s="72"/>
      <c r="AF17" s="73"/>
      <c r="AG17" s="73"/>
      <c r="AH17" s="73"/>
      <c r="AI17" s="74"/>
    </row>
    <row r="18" spans="1:35" s="25" customFormat="1" ht="23.25" customHeight="1">
      <c r="A18" s="42">
        <v>15</v>
      </c>
      <c r="B18" s="43" t="s">
        <v>94</v>
      </c>
      <c r="C18" s="43" t="s">
        <v>95</v>
      </c>
      <c r="D18" s="43" t="s">
        <v>92</v>
      </c>
      <c r="E18" s="107" t="s">
        <v>93</v>
      </c>
      <c r="F18" s="107"/>
      <c r="G18" s="43" t="s">
        <v>91</v>
      </c>
      <c r="H18" s="43" t="s">
        <v>38</v>
      </c>
      <c r="I18" s="44">
        <v>3.36</v>
      </c>
      <c r="J18" s="22"/>
      <c r="K18" s="24"/>
      <c r="L18" s="24"/>
      <c r="M18" s="49">
        <f t="shared" si="0"/>
        <v>84</v>
      </c>
      <c r="N18" s="21"/>
      <c r="O18" s="62"/>
      <c r="P18" s="62"/>
      <c r="Q18" s="62"/>
      <c r="R18" s="62"/>
      <c r="S18" s="49">
        <f t="shared" si="1"/>
        <v>0</v>
      </c>
      <c r="T18" s="62"/>
      <c r="U18" s="49">
        <v>0</v>
      </c>
      <c r="V18" s="49">
        <v>0</v>
      </c>
      <c r="W18" s="49">
        <v>0</v>
      </c>
      <c r="X18" s="49">
        <v>0</v>
      </c>
      <c r="Y18" s="63">
        <f t="shared" si="2"/>
        <v>0</v>
      </c>
      <c r="Z18" s="64"/>
      <c r="AA18" s="38"/>
      <c r="AB18" s="40"/>
      <c r="AC18" s="11" t="s">
        <v>342</v>
      </c>
      <c r="AE18" s="72"/>
      <c r="AF18" s="73"/>
      <c r="AG18" s="73"/>
      <c r="AH18" s="73"/>
      <c r="AI18" s="74"/>
    </row>
    <row r="19" spans="1:35" s="25" customFormat="1" ht="23.25" customHeight="1">
      <c r="A19" s="42">
        <v>16</v>
      </c>
      <c r="B19" s="43" t="s">
        <v>96</v>
      </c>
      <c r="C19" s="43" t="s">
        <v>97</v>
      </c>
      <c r="D19" s="43" t="s">
        <v>98</v>
      </c>
      <c r="E19" s="107" t="s">
        <v>42</v>
      </c>
      <c r="F19" s="107"/>
      <c r="G19" s="43" t="s">
        <v>73</v>
      </c>
      <c r="H19" s="43" t="s">
        <v>38</v>
      </c>
      <c r="I19" s="44">
        <v>3.64</v>
      </c>
      <c r="J19" s="22"/>
      <c r="K19" s="24"/>
      <c r="L19" s="24"/>
      <c r="M19" s="49">
        <f t="shared" si="0"/>
        <v>91</v>
      </c>
      <c r="N19" s="21"/>
      <c r="O19" s="62"/>
      <c r="P19" s="62"/>
      <c r="Q19" s="62"/>
      <c r="R19" s="62"/>
      <c r="S19" s="49">
        <f t="shared" si="1"/>
        <v>0</v>
      </c>
      <c r="T19" s="62"/>
      <c r="U19" s="49">
        <v>0</v>
      </c>
      <c r="V19" s="49">
        <v>0</v>
      </c>
      <c r="W19" s="49">
        <v>0</v>
      </c>
      <c r="X19" s="49">
        <v>0</v>
      </c>
      <c r="Y19" s="63">
        <f t="shared" si="2"/>
        <v>0</v>
      </c>
      <c r="Z19" s="64"/>
      <c r="AA19" s="38"/>
      <c r="AB19" s="40"/>
      <c r="AC19" s="11" t="s">
        <v>342</v>
      </c>
      <c r="AE19" s="72"/>
      <c r="AF19" s="73"/>
      <c r="AG19" s="73"/>
      <c r="AH19" s="73"/>
      <c r="AI19" s="74"/>
    </row>
    <row r="20" spans="1:35" s="25" customFormat="1" ht="23.25" customHeight="1">
      <c r="A20" s="42">
        <v>17</v>
      </c>
      <c r="B20" s="43" t="s">
        <v>99</v>
      </c>
      <c r="C20" s="43" t="s">
        <v>100</v>
      </c>
      <c r="D20" s="43" t="s">
        <v>101</v>
      </c>
      <c r="E20" s="107" t="s">
        <v>42</v>
      </c>
      <c r="F20" s="107"/>
      <c r="G20" s="43" t="s">
        <v>73</v>
      </c>
      <c r="H20" s="43" t="s">
        <v>38</v>
      </c>
      <c r="I20" s="44">
        <v>3.63</v>
      </c>
      <c r="J20" s="22"/>
      <c r="K20" s="21"/>
      <c r="L20" s="24"/>
      <c r="M20" s="49">
        <f t="shared" si="0"/>
        <v>90.75</v>
      </c>
      <c r="N20" s="21"/>
      <c r="O20" s="62"/>
      <c r="P20" s="62"/>
      <c r="Q20" s="62"/>
      <c r="R20" s="62"/>
      <c r="S20" s="49">
        <f t="shared" si="1"/>
        <v>0</v>
      </c>
      <c r="T20" s="62"/>
      <c r="U20" s="49">
        <v>0</v>
      </c>
      <c r="V20" s="49">
        <v>0</v>
      </c>
      <c r="W20" s="49">
        <v>0</v>
      </c>
      <c r="X20" s="49">
        <v>0</v>
      </c>
      <c r="Y20" s="63">
        <f t="shared" si="2"/>
        <v>0</v>
      </c>
      <c r="Z20" s="64"/>
      <c r="AA20" s="38"/>
      <c r="AB20" s="40"/>
      <c r="AC20" s="11" t="s">
        <v>342</v>
      </c>
      <c r="AE20" s="72"/>
      <c r="AF20" s="73"/>
      <c r="AG20" s="73"/>
      <c r="AH20" s="73"/>
      <c r="AI20" s="74"/>
    </row>
    <row r="21" spans="1:35" s="25" customFormat="1" ht="23.25" customHeight="1">
      <c r="A21" s="42">
        <v>18</v>
      </c>
      <c r="B21" s="43" t="s">
        <v>103</v>
      </c>
      <c r="C21" s="43" t="s">
        <v>104</v>
      </c>
      <c r="D21" s="43" t="s">
        <v>105</v>
      </c>
      <c r="E21" s="107" t="s">
        <v>90</v>
      </c>
      <c r="F21" s="107"/>
      <c r="G21" s="43" t="s">
        <v>102</v>
      </c>
      <c r="H21" s="43" t="s">
        <v>38</v>
      </c>
      <c r="I21" s="44">
        <v>3.17</v>
      </c>
      <c r="J21" s="43"/>
      <c r="K21" s="42"/>
      <c r="L21" s="48"/>
      <c r="M21" s="49">
        <f t="shared" si="0"/>
        <v>79.25</v>
      </c>
      <c r="N21" s="21"/>
      <c r="O21" s="62"/>
      <c r="P21" s="62"/>
      <c r="Q21" s="62"/>
      <c r="R21" s="62"/>
      <c r="S21" s="49">
        <f t="shared" si="1"/>
        <v>0</v>
      </c>
      <c r="T21" s="62"/>
      <c r="U21" s="49">
        <v>0</v>
      </c>
      <c r="V21" s="49">
        <v>0</v>
      </c>
      <c r="W21" s="49">
        <v>0</v>
      </c>
      <c r="X21" s="49">
        <v>0</v>
      </c>
      <c r="Y21" s="63">
        <f t="shared" si="2"/>
        <v>0</v>
      </c>
      <c r="Z21" s="64"/>
      <c r="AA21" s="38"/>
      <c r="AB21" s="40"/>
      <c r="AC21" s="11" t="s">
        <v>342</v>
      </c>
      <c r="AE21" s="72"/>
      <c r="AF21" s="73"/>
      <c r="AG21" s="73"/>
      <c r="AH21" s="73"/>
      <c r="AI21" s="74"/>
    </row>
    <row r="22" spans="1:35" s="25" customFormat="1" ht="23.25" customHeight="1">
      <c r="A22" s="42">
        <v>19</v>
      </c>
      <c r="B22" s="43" t="s">
        <v>106</v>
      </c>
      <c r="C22" s="43" t="s">
        <v>107</v>
      </c>
      <c r="D22" s="43" t="s">
        <v>108</v>
      </c>
      <c r="E22" s="107" t="s">
        <v>90</v>
      </c>
      <c r="F22" s="107"/>
      <c r="G22" s="43" t="s">
        <v>102</v>
      </c>
      <c r="H22" s="43" t="s">
        <v>38</v>
      </c>
      <c r="I22" s="50">
        <v>3.84</v>
      </c>
      <c r="J22" s="48"/>
      <c r="K22" s="48"/>
      <c r="L22" s="48"/>
      <c r="M22" s="49">
        <f t="shared" si="0"/>
        <v>96</v>
      </c>
      <c r="N22" s="21"/>
      <c r="O22" s="62"/>
      <c r="P22" s="62"/>
      <c r="Q22" s="62"/>
      <c r="R22" s="62"/>
      <c r="S22" s="49">
        <f t="shared" si="1"/>
        <v>0</v>
      </c>
      <c r="T22" s="62"/>
      <c r="U22" s="49">
        <v>0</v>
      </c>
      <c r="V22" s="49">
        <v>0</v>
      </c>
      <c r="W22" s="49">
        <v>0</v>
      </c>
      <c r="X22" s="49">
        <v>0</v>
      </c>
      <c r="Y22" s="63">
        <f t="shared" si="2"/>
        <v>0</v>
      </c>
      <c r="Z22" s="64"/>
      <c r="AA22" s="38"/>
      <c r="AB22" s="40"/>
      <c r="AC22" s="11" t="s">
        <v>342</v>
      </c>
      <c r="AE22" s="72"/>
      <c r="AF22" s="73"/>
      <c r="AG22" s="73"/>
      <c r="AH22" s="73"/>
      <c r="AI22" s="74"/>
    </row>
    <row r="23" spans="1:35" s="25" customFormat="1" ht="23.25" customHeight="1">
      <c r="A23" s="42">
        <v>20</v>
      </c>
      <c r="B23" s="43" t="s">
        <v>109</v>
      </c>
      <c r="C23" s="43" t="s">
        <v>110</v>
      </c>
      <c r="D23" s="43" t="s">
        <v>111</v>
      </c>
      <c r="E23" s="107" t="s">
        <v>42</v>
      </c>
      <c r="F23" s="107"/>
      <c r="G23" s="43" t="s">
        <v>37</v>
      </c>
      <c r="H23" s="43" t="s">
        <v>38</v>
      </c>
      <c r="I23" s="44">
        <v>3.78</v>
      </c>
      <c r="J23" s="43"/>
      <c r="K23" s="51"/>
      <c r="L23" s="51"/>
      <c r="M23" s="49">
        <f t="shared" si="0"/>
        <v>94.5</v>
      </c>
      <c r="N23" s="26"/>
      <c r="O23" s="62"/>
      <c r="P23" s="62"/>
      <c r="Q23" s="62"/>
      <c r="R23" s="62"/>
      <c r="S23" s="49">
        <f t="shared" si="1"/>
        <v>0</v>
      </c>
      <c r="T23" s="62"/>
      <c r="U23" s="49">
        <v>0</v>
      </c>
      <c r="V23" s="49">
        <v>0</v>
      </c>
      <c r="W23" s="49">
        <v>0</v>
      </c>
      <c r="X23" s="49">
        <v>0</v>
      </c>
      <c r="Y23" s="63">
        <f t="shared" si="2"/>
        <v>0</v>
      </c>
      <c r="Z23" s="64"/>
      <c r="AA23" s="38"/>
      <c r="AB23" s="40"/>
      <c r="AC23" s="11" t="s">
        <v>342</v>
      </c>
      <c r="AE23" s="72"/>
      <c r="AF23" s="73"/>
      <c r="AG23" s="73"/>
      <c r="AH23" s="73"/>
      <c r="AI23" s="74"/>
    </row>
    <row r="24" spans="1:35" s="31" customFormat="1" ht="30" customHeight="1">
      <c r="A24" s="42">
        <v>21</v>
      </c>
      <c r="B24" s="43" t="s">
        <v>113</v>
      </c>
      <c r="C24" s="43" t="s">
        <v>114</v>
      </c>
      <c r="D24" s="43" t="s">
        <v>115</v>
      </c>
      <c r="E24" s="107" t="s">
        <v>112</v>
      </c>
      <c r="F24" s="107"/>
      <c r="G24" s="43" t="s">
        <v>37</v>
      </c>
      <c r="H24" s="43" t="s">
        <v>38</v>
      </c>
      <c r="I24" s="44">
        <v>3</v>
      </c>
      <c r="J24" s="43"/>
      <c r="K24" s="42"/>
      <c r="L24" s="48"/>
      <c r="M24" s="49">
        <f t="shared" si="0"/>
        <v>75</v>
      </c>
      <c r="N24" s="21"/>
      <c r="O24" s="62"/>
      <c r="P24" s="62"/>
      <c r="Q24" s="62"/>
      <c r="R24" s="62"/>
      <c r="S24" s="49">
        <f t="shared" si="1"/>
        <v>0</v>
      </c>
      <c r="T24" s="62"/>
      <c r="U24" s="49">
        <v>0</v>
      </c>
      <c r="V24" s="49">
        <v>0</v>
      </c>
      <c r="W24" s="49">
        <v>0</v>
      </c>
      <c r="X24" s="49">
        <v>0</v>
      </c>
      <c r="Y24" s="63">
        <f t="shared" si="2"/>
        <v>0</v>
      </c>
      <c r="Z24" s="64"/>
      <c r="AA24" s="38"/>
      <c r="AB24" s="40"/>
      <c r="AC24" s="11" t="s">
        <v>342</v>
      </c>
      <c r="AE24" s="72"/>
      <c r="AF24" s="73"/>
      <c r="AG24" s="73"/>
      <c r="AH24" s="73"/>
      <c r="AI24" s="74"/>
    </row>
    <row r="25" spans="1:35" s="31" customFormat="1" ht="30" customHeight="1">
      <c r="A25" s="42">
        <v>22</v>
      </c>
      <c r="B25" s="43" t="s">
        <v>116</v>
      </c>
      <c r="C25" s="43" t="s">
        <v>117</v>
      </c>
      <c r="D25" s="43" t="s">
        <v>118</v>
      </c>
      <c r="E25" s="107" t="s">
        <v>119</v>
      </c>
      <c r="F25" s="107"/>
      <c r="G25" s="43" t="s">
        <v>37</v>
      </c>
      <c r="H25" s="43" t="s">
        <v>38</v>
      </c>
      <c r="I25" s="50">
        <v>3.4</v>
      </c>
      <c r="J25" s="43"/>
      <c r="K25" s="42"/>
      <c r="L25" s="48"/>
      <c r="M25" s="49">
        <f>I25*100/4</f>
        <v>85</v>
      </c>
      <c r="N25" s="21"/>
      <c r="O25" s="62"/>
      <c r="P25" s="62"/>
      <c r="Q25" s="62"/>
      <c r="R25" s="62"/>
      <c r="S25" s="49">
        <f t="shared" si="1"/>
        <v>0</v>
      </c>
      <c r="T25" s="62"/>
      <c r="U25" s="49">
        <v>0</v>
      </c>
      <c r="V25" s="49">
        <v>0</v>
      </c>
      <c r="W25" s="49">
        <v>0</v>
      </c>
      <c r="X25" s="49">
        <v>0</v>
      </c>
      <c r="Y25" s="63">
        <f t="shared" si="2"/>
        <v>0</v>
      </c>
      <c r="Z25" s="64"/>
      <c r="AA25" s="38"/>
      <c r="AB25" s="22"/>
      <c r="AC25" s="11" t="s">
        <v>342</v>
      </c>
      <c r="AE25" s="72"/>
      <c r="AF25" s="78"/>
      <c r="AG25" s="78"/>
      <c r="AH25" s="78"/>
      <c r="AI25" s="79"/>
    </row>
    <row r="26" spans="1:35" s="31" customFormat="1" ht="30" customHeight="1">
      <c r="A26" s="42">
        <v>23</v>
      </c>
      <c r="B26" s="43" t="s">
        <v>120</v>
      </c>
      <c r="C26" s="43" t="s">
        <v>121</v>
      </c>
      <c r="D26" s="43" t="s">
        <v>122</v>
      </c>
      <c r="E26" s="107" t="s">
        <v>123</v>
      </c>
      <c r="F26" s="107"/>
      <c r="G26" s="43" t="s">
        <v>37</v>
      </c>
      <c r="H26" s="43" t="s">
        <v>38</v>
      </c>
      <c r="I26" s="50">
        <v>3.39</v>
      </c>
      <c r="J26" s="22"/>
      <c r="K26" s="21"/>
      <c r="L26" s="24"/>
      <c r="M26" s="49">
        <f t="shared" si="0"/>
        <v>84.75</v>
      </c>
      <c r="N26" s="21"/>
      <c r="O26" s="62"/>
      <c r="P26" s="62"/>
      <c r="Q26" s="62"/>
      <c r="R26" s="62"/>
      <c r="S26" s="49">
        <f t="shared" si="1"/>
        <v>0</v>
      </c>
      <c r="T26" s="62"/>
      <c r="U26" s="49">
        <v>0</v>
      </c>
      <c r="V26" s="49">
        <v>0</v>
      </c>
      <c r="W26" s="49">
        <v>0</v>
      </c>
      <c r="X26" s="49">
        <v>0</v>
      </c>
      <c r="Y26" s="63">
        <f t="shared" si="2"/>
        <v>0</v>
      </c>
      <c r="Z26" s="64"/>
      <c r="AA26" s="38"/>
      <c r="AB26" s="40"/>
      <c r="AC26" s="11" t="s">
        <v>342</v>
      </c>
      <c r="AE26" s="72"/>
      <c r="AF26" s="73"/>
      <c r="AG26" s="73"/>
      <c r="AH26" s="73"/>
      <c r="AI26" s="74"/>
    </row>
    <row r="27" spans="1:35" s="31" customFormat="1" ht="30" customHeight="1">
      <c r="A27" s="42">
        <v>24</v>
      </c>
      <c r="B27" s="43" t="s">
        <v>124</v>
      </c>
      <c r="C27" s="43" t="s">
        <v>125</v>
      </c>
      <c r="D27" s="43" t="s">
        <v>126</v>
      </c>
      <c r="E27" s="107" t="s">
        <v>127</v>
      </c>
      <c r="F27" s="107"/>
      <c r="G27" s="43" t="s">
        <v>128</v>
      </c>
      <c r="H27" s="43" t="s">
        <v>38</v>
      </c>
      <c r="I27" s="50">
        <v>3.59</v>
      </c>
      <c r="J27" s="22"/>
      <c r="K27" s="21"/>
      <c r="L27" s="24"/>
      <c r="M27" s="49">
        <f t="shared" si="0"/>
        <v>89.75</v>
      </c>
      <c r="N27" s="21"/>
      <c r="O27" s="62"/>
      <c r="P27" s="62"/>
      <c r="Q27" s="62"/>
      <c r="R27" s="62"/>
      <c r="S27" s="49">
        <f t="shared" si="1"/>
        <v>0</v>
      </c>
      <c r="T27" s="62"/>
      <c r="U27" s="49">
        <v>0</v>
      </c>
      <c r="V27" s="49">
        <v>0</v>
      </c>
      <c r="W27" s="49">
        <v>0</v>
      </c>
      <c r="X27" s="49">
        <v>0</v>
      </c>
      <c r="Y27" s="63">
        <f t="shared" si="2"/>
        <v>0</v>
      </c>
      <c r="Z27" s="64"/>
      <c r="AA27" s="38"/>
      <c r="AB27" s="40"/>
      <c r="AC27" s="11" t="s">
        <v>342</v>
      </c>
      <c r="AE27" s="72"/>
      <c r="AF27" s="73"/>
      <c r="AG27" s="73"/>
      <c r="AH27" s="73"/>
      <c r="AI27" s="74"/>
    </row>
    <row r="28" spans="1:35" s="31" customFormat="1" ht="30" customHeight="1">
      <c r="A28" s="42">
        <v>25</v>
      </c>
      <c r="B28" s="43" t="s">
        <v>129</v>
      </c>
      <c r="C28" s="43" t="s">
        <v>130</v>
      </c>
      <c r="D28" s="43" t="s">
        <v>131</v>
      </c>
      <c r="E28" s="107" t="s">
        <v>46</v>
      </c>
      <c r="F28" s="107"/>
      <c r="G28" s="43" t="s">
        <v>128</v>
      </c>
      <c r="H28" s="43" t="s">
        <v>38</v>
      </c>
      <c r="I28" s="50">
        <v>3.66</v>
      </c>
      <c r="J28" s="22"/>
      <c r="K28" s="21"/>
      <c r="L28" s="24"/>
      <c r="M28" s="49">
        <f t="shared" si="0"/>
        <v>91.5</v>
      </c>
      <c r="N28" s="21"/>
      <c r="O28" s="62"/>
      <c r="P28" s="62"/>
      <c r="Q28" s="62"/>
      <c r="R28" s="62"/>
      <c r="S28" s="49">
        <f t="shared" si="1"/>
        <v>0</v>
      </c>
      <c r="T28" s="62"/>
      <c r="U28" s="49">
        <v>0</v>
      </c>
      <c r="V28" s="49">
        <v>0</v>
      </c>
      <c r="W28" s="49">
        <v>0</v>
      </c>
      <c r="X28" s="49">
        <v>0</v>
      </c>
      <c r="Y28" s="63">
        <f t="shared" si="2"/>
        <v>0</v>
      </c>
      <c r="Z28" s="64"/>
      <c r="AA28" s="38"/>
      <c r="AB28" s="40"/>
      <c r="AC28" s="11" t="s">
        <v>342</v>
      </c>
      <c r="AE28" s="80"/>
      <c r="AF28" s="81"/>
      <c r="AG28" s="81"/>
      <c r="AH28" s="81"/>
      <c r="AI28" s="82"/>
    </row>
    <row r="29" spans="1:35" s="31" customFormat="1" ht="30" customHeight="1">
      <c r="A29" s="42">
        <v>26</v>
      </c>
      <c r="B29" s="43" t="s">
        <v>132</v>
      </c>
      <c r="C29" s="43" t="s">
        <v>133</v>
      </c>
      <c r="D29" s="43" t="s">
        <v>135</v>
      </c>
      <c r="E29" s="107" t="s">
        <v>134</v>
      </c>
      <c r="F29" s="107"/>
      <c r="G29" s="43" t="s">
        <v>56</v>
      </c>
      <c r="H29" s="43" t="s">
        <v>38</v>
      </c>
      <c r="I29" s="50">
        <v>3.01</v>
      </c>
      <c r="J29" s="22"/>
      <c r="K29" s="21"/>
      <c r="L29" s="24"/>
      <c r="M29" s="49">
        <f t="shared" si="0"/>
        <v>75.25</v>
      </c>
      <c r="N29" s="21"/>
      <c r="O29" s="62"/>
      <c r="P29" s="62"/>
      <c r="Q29" s="62"/>
      <c r="R29" s="62"/>
      <c r="S29" s="49">
        <f t="shared" si="1"/>
        <v>0</v>
      </c>
      <c r="T29" s="62"/>
      <c r="U29" s="49">
        <v>0</v>
      </c>
      <c r="V29" s="49">
        <v>0</v>
      </c>
      <c r="W29" s="49">
        <v>0</v>
      </c>
      <c r="X29" s="49">
        <v>0</v>
      </c>
      <c r="Y29" s="63">
        <f t="shared" si="2"/>
        <v>0</v>
      </c>
      <c r="Z29" s="64"/>
      <c r="AA29" s="38"/>
      <c r="AB29" s="40"/>
      <c r="AC29" s="11" t="s">
        <v>342</v>
      </c>
      <c r="AE29" s="80"/>
      <c r="AF29" s="81"/>
      <c r="AG29" s="81"/>
      <c r="AH29" s="81"/>
      <c r="AI29" s="82"/>
    </row>
    <row r="30" spans="1:35" s="31" customFormat="1" ht="30" customHeight="1">
      <c r="A30" s="42">
        <v>27</v>
      </c>
      <c r="B30" s="43" t="s">
        <v>136</v>
      </c>
      <c r="C30" s="43" t="s">
        <v>137</v>
      </c>
      <c r="D30" s="43" t="s">
        <v>138</v>
      </c>
      <c r="E30" s="107" t="s">
        <v>55</v>
      </c>
      <c r="F30" s="107"/>
      <c r="G30" s="43" t="s">
        <v>56</v>
      </c>
      <c r="H30" s="46" t="s">
        <v>57</v>
      </c>
      <c r="I30" s="50">
        <v>3.79</v>
      </c>
      <c r="J30" s="22"/>
      <c r="K30" s="21"/>
      <c r="L30" s="24"/>
      <c r="M30" s="49">
        <f t="shared" si="0"/>
        <v>94.75</v>
      </c>
      <c r="N30" s="21"/>
      <c r="O30" s="62"/>
      <c r="P30" s="62"/>
      <c r="Q30" s="62"/>
      <c r="R30" s="62"/>
      <c r="S30" s="49">
        <f t="shared" si="1"/>
        <v>0</v>
      </c>
      <c r="T30" s="62"/>
      <c r="U30" s="49">
        <v>0</v>
      </c>
      <c r="V30" s="49">
        <v>0</v>
      </c>
      <c r="W30" s="49">
        <v>0</v>
      </c>
      <c r="X30" s="49">
        <v>0</v>
      </c>
      <c r="Y30" s="63">
        <f t="shared" si="2"/>
        <v>0</v>
      </c>
      <c r="Z30" s="64"/>
      <c r="AA30" s="38"/>
      <c r="AB30" s="40"/>
      <c r="AC30" s="11" t="s">
        <v>342</v>
      </c>
      <c r="AE30" s="72"/>
      <c r="AF30" s="73"/>
      <c r="AG30" s="73"/>
      <c r="AH30" s="73"/>
      <c r="AI30" s="74"/>
    </row>
    <row r="31" spans="1:35" s="31" customFormat="1" ht="30" customHeight="1">
      <c r="A31" s="42">
        <v>28</v>
      </c>
      <c r="B31" s="43" t="s">
        <v>139</v>
      </c>
      <c r="C31" s="43" t="s">
        <v>140</v>
      </c>
      <c r="D31" s="43" t="s">
        <v>141</v>
      </c>
      <c r="E31" s="107" t="s">
        <v>42</v>
      </c>
      <c r="F31" s="107"/>
      <c r="G31" s="43" t="s">
        <v>37</v>
      </c>
      <c r="H31" s="43" t="s">
        <v>38</v>
      </c>
      <c r="I31" s="50">
        <v>3.58</v>
      </c>
      <c r="J31" s="22"/>
      <c r="K31" s="21"/>
      <c r="L31" s="24"/>
      <c r="M31" s="49">
        <f>I31*100/4</f>
        <v>89.5</v>
      </c>
      <c r="N31" s="21"/>
      <c r="O31" s="62"/>
      <c r="P31" s="62"/>
      <c r="Q31" s="62"/>
      <c r="R31" s="62"/>
      <c r="S31" s="49">
        <f t="shared" si="1"/>
        <v>0</v>
      </c>
      <c r="T31" s="62"/>
      <c r="U31" s="49">
        <v>0</v>
      </c>
      <c r="V31" s="49">
        <v>0</v>
      </c>
      <c r="W31" s="49">
        <v>0</v>
      </c>
      <c r="X31" s="49">
        <v>0</v>
      </c>
      <c r="Y31" s="63">
        <f t="shared" si="2"/>
        <v>0</v>
      </c>
      <c r="Z31" s="64"/>
      <c r="AA31" s="38"/>
      <c r="AB31" s="40"/>
      <c r="AC31" s="11" t="s">
        <v>342</v>
      </c>
      <c r="AE31" s="72"/>
      <c r="AF31" s="73"/>
      <c r="AG31" s="73"/>
      <c r="AH31" s="73"/>
      <c r="AI31" s="74"/>
    </row>
    <row r="32" spans="1:35" s="66" customFormat="1" ht="30" customHeight="1">
      <c r="A32" s="60">
        <v>29</v>
      </c>
      <c r="B32" s="139" t="s">
        <v>142</v>
      </c>
      <c r="C32" s="139" t="s">
        <v>143</v>
      </c>
      <c r="D32" s="139" t="s">
        <v>144</v>
      </c>
      <c r="E32" s="140" t="s">
        <v>145</v>
      </c>
      <c r="F32" s="141"/>
      <c r="G32" s="139" t="s">
        <v>37</v>
      </c>
      <c r="H32" s="46" t="s">
        <v>38</v>
      </c>
      <c r="I32" s="47">
        <v>3.49</v>
      </c>
      <c r="J32" s="46"/>
      <c r="K32" s="60"/>
      <c r="L32" s="94"/>
      <c r="M32" s="59">
        <f t="shared" si="0"/>
        <v>87.25</v>
      </c>
      <c r="N32" s="60"/>
      <c r="O32" s="86"/>
      <c r="P32" s="86"/>
      <c r="Q32" s="86"/>
      <c r="R32" s="86"/>
      <c r="S32" s="59">
        <f t="shared" si="1"/>
        <v>0</v>
      </c>
      <c r="T32" s="86"/>
      <c r="U32" s="59">
        <v>0</v>
      </c>
      <c r="V32" s="59">
        <v>0</v>
      </c>
      <c r="W32" s="59">
        <v>0</v>
      </c>
      <c r="X32" s="59">
        <v>0</v>
      </c>
      <c r="Y32" s="87">
        <f t="shared" si="2"/>
        <v>0</v>
      </c>
      <c r="Z32" s="88"/>
      <c r="AA32" s="95"/>
      <c r="AB32" s="47"/>
      <c r="AC32" s="96" t="s">
        <v>342</v>
      </c>
      <c r="AE32" s="83"/>
      <c r="AF32" s="84"/>
      <c r="AG32" s="84"/>
      <c r="AH32" s="84"/>
      <c r="AI32" s="85"/>
    </row>
    <row r="33" spans="1:35" s="66" customFormat="1" ht="30" customHeight="1">
      <c r="A33" s="60">
        <v>30</v>
      </c>
      <c r="B33" s="46" t="s">
        <v>146</v>
      </c>
      <c r="C33" s="46" t="s">
        <v>147</v>
      </c>
      <c r="D33" s="46" t="s">
        <v>148</v>
      </c>
      <c r="E33" s="118" t="s">
        <v>149</v>
      </c>
      <c r="F33" s="119"/>
      <c r="G33" s="46" t="s">
        <v>73</v>
      </c>
      <c r="H33" s="46" t="s">
        <v>38</v>
      </c>
      <c r="I33" s="47">
        <v>3.15</v>
      </c>
      <c r="J33" s="46"/>
      <c r="K33" s="60"/>
      <c r="L33" s="94"/>
      <c r="M33" s="59">
        <f t="shared" si="0"/>
        <v>78.75</v>
      </c>
      <c r="N33" s="60"/>
      <c r="O33" s="86"/>
      <c r="P33" s="86"/>
      <c r="Q33" s="86"/>
      <c r="R33" s="86"/>
      <c r="S33" s="59">
        <f t="shared" si="1"/>
        <v>0</v>
      </c>
      <c r="T33" s="86"/>
      <c r="U33" s="59">
        <v>0</v>
      </c>
      <c r="V33" s="59">
        <v>0</v>
      </c>
      <c r="W33" s="59">
        <v>0</v>
      </c>
      <c r="X33" s="59">
        <v>0</v>
      </c>
      <c r="Y33" s="87">
        <f t="shared" si="2"/>
        <v>0</v>
      </c>
      <c r="Z33" s="88"/>
      <c r="AA33" s="95"/>
      <c r="AB33" s="47"/>
      <c r="AC33" s="96" t="s">
        <v>342</v>
      </c>
      <c r="AE33" s="83"/>
      <c r="AF33" s="84"/>
      <c r="AG33" s="84"/>
      <c r="AH33" s="84"/>
      <c r="AI33" s="85"/>
    </row>
    <row r="34" spans="1:35" s="31" customFormat="1" ht="30" customHeight="1">
      <c r="A34" s="60">
        <v>31</v>
      </c>
      <c r="B34" s="43" t="s">
        <v>150</v>
      </c>
      <c r="C34" s="43" t="s">
        <v>151</v>
      </c>
      <c r="D34" s="43" t="s">
        <v>152</v>
      </c>
      <c r="E34" s="108" t="s">
        <v>153</v>
      </c>
      <c r="F34" s="109"/>
      <c r="G34" s="43" t="s">
        <v>37</v>
      </c>
      <c r="H34" s="43" t="s">
        <v>38</v>
      </c>
      <c r="I34" s="47">
        <v>3.36</v>
      </c>
      <c r="J34" s="28"/>
      <c r="K34" s="27"/>
      <c r="L34" s="27"/>
      <c r="M34" s="59">
        <f t="shared" si="0"/>
        <v>84</v>
      </c>
      <c r="N34" s="21"/>
      <c r="O34" s="62"/>
      <c r="P34" s="62"/>
      <c r="Q34" s="62"/>
      <c r="R34" s="62"/>
      <c r="S34" s="49">
        <f t="shared" si="1"/>
        <v>0</v>
      </c>
      <c r="T34" s="62"/>
      <c r="U34" s="49">
        <v>0</v>
      </c>
      <c r="V34" s="49">
        <v>0</v>
      </c>
      <c r="W34" s="49">
        <v>0</v>
      </c>
      <c r="X34" s="49">
        <v>0</v>
      </c>
      <c r="Y34" s="63">
        <f t="shared" si="2"/>
        <v>0</v>
      </c>
      <c r="Z34" s="64"/>
      <c r="AA34" s="38"/>
      <c r="AB34" s="67"/>
      <c r="AC34" s="11" t="s">
        <v>342</v>
      </c>
      <c r="AE34" s="72"/>
      <c r="AF34" s="73"/>
      <c r="AG34" s="73"/>
      <c r="AH34" s="73"/>
      <c r="AI34" s="74"/>
    </row>
    <row r="35" spans="1:29" s="91" customFormat="1" ht="28.5" customHeight="1">
      <c r="A35" s="60">
        <v>32</v>
      </c>
      <c r="B35" s="46" t="s">
        <v>154</v>
      </c>
      <c r="C35" s="46" t="s">
        <v>155</v>
      </c>
      <c r="D35" s="46" t="s">
        <v>156</v>
      </c>
      <c r="E35" s="118" t="s">
        <v>157</v>
      </c>
      <c r="F35" s="119"/>
      <c r="G35" s="46" t="s">
        <v>37</v>
      </c>
      <c r="H35" s="46" t="s">
        <v>38</v>
      </c>
      <c r="I35" s="47">
        <v>3.23</v>
      </c>
      <c r="J35" s="28"/>
      <c r="K35" s="27"/>
      <c r="L35" s="27"/>
      <c r="M35" s="59">
        <f t="shared" si="0"/>
        <v>80.75</v>
      </c>
      <c r="N35" s="28"/>
      <c r="O35" s="86"/>
      <c r="P35" s="86"/>
      <c r="Q35" s="86"/>
      <c r="R35" s="86"/>
      <c r="S35" s="59">
        <f t="shared" si="1"/>
        <v>0</v>
      </c>
      <c r="T35" s="86"/>
      <c r="U35" s="59">
        <v>0</v>
      </c>
      <c r="V35" s="59">
        <v>0</v>
      </c>
      <c r="W35" s="59">
        <v>0</v>
      </c>
      <c r="X35" s="59">
        <v>0</v>
      </c>
      <c r="Y35" s="87">
        <f t="shared" si="2"/>
        <v>0</v>
      </c>
      <c r="Z35" s="88"/>
      <c r="AA35" s="89"/>
      <c r="AB35" s="90"/>
      <c r="AC35" s="96" t="s">
        <v>342</v>
      </c>
    </row>
    <row r="36" spans="1:29" s="91" customFormat="1" ht="30.75" customHeight="1">
      <c r="A36" s="60">
        <v>33</v>
      </c>
      <c r="B36" s="46" t="s">
        <v>158</v>
      </c>
      <c r="C36" s="46" t="s">
        <v>159</v>
      </c>
      <c r="D36" s="46" t="s">
        <v>160</v>
      </c>
      <c r="E36" s="118" t="s">
        <v>42</v>
      </c>
      <c r="F36" s="119"/>
      <c r="G36" s="46" t="s">
        <v>73</v>
      </c>
      <c r="H36" s="46" t="s">
        <v>38</v>
      </c>
      <c r="I36" s="46">
        <v>2.86</v>
      </c>
      <c r="J36" s="28"/>
      <c r="K36" s="27"/>
      <c r="L36" s="27"/>
      <c r="M36" s="59">
        <f t="shared" si="0"/>
        <v>71.5</v>
      </c>
      <c r="N36" s="28"/>
      <c r="O36" s="86"/>
      <c r="P36" s="86"/>
      <c r="Q36" s="86"/>
      <c r="R36" s="86"/>
      <c r="S36" s="59">
        <f t="shared" si="1"/>
        <v>0</v>
      </c>
      <c r="T36" s="86"/>
      <c r="U36" s="59">
        <v>0</v>
      </c>
      <c r="V36" s="59">
        <v>0</v>
      </c>
      <c r="W36" s="59">
        <v>0</v>
      </c>
      <c r="X36" s="59">
        <v>0</v>
      </c>
      <c r="Y36" s="87">
        <f t="shared" si="2"/>
        <v>0</v>
      </c>
      <c r="Z36" s="88"/>
      <c r="AA36" s="89"/>
      <c r="AB36" s="90"/>
      <c r="AC36" s="96" t="s">
        <v>342</v>
      </c>
    </row>
    <row r="37" spans="1:29" s="91" customFormat="1" ht="31.5" customHeight="1">
      <c r="A37" s="60">
        <v>34</v>
      </c>
      <c r="B37" s="46" t="s">
        <v>161</v>
      </c>
      <c r="C37" s="46" t="s">
        <v>162</v>
      </c>
      <c r="D37" s="46" t="s">
        <v>163</v>
      </c>
      <c r="E37" s="118" t="s">
        <v>164</v>
      </c>
      <c r="F37" s="119"/>
      <c r="G37" s="46" t="s">
        <v>37</v>
      </c>
      <c r="H37" s="46" t="s">
        <v>38</v>
      </c>
      <c r="I37" s="47">
        <v>3.63</v>
      </c>
      <c r="J37" s="28"/>
      <c r="K37" s="27"/>
      <c r="L37" s="27"/>
      <c r="M37" s="59">
        <f t="shared" si="0"/>
        <v>90.75</v>
      </c>
      <c r="N37" s="28"/>
      <c r="O37" s="86"/>
      <c r="P37" s="86"/>
      <c r="Q37" s="86"/>
      <c r="R37" s="86"/>
      <c r="S37" s="59">
        <f t="shared" si="1"/>
        <v>0</v>
      </c>
      <c r="T37" s="86"/>
      <c r="U37" s="59">
        <v>0</v>
      </c>
      <c r="V37" s="59">
        <v>0</v>
      </c>
      <c r="W37" s="59">
        <v>0</v>
      </c>
      <c r="X37" s="59">
        <v>0</v>
      </c>
      <c r="Y37" s="87">
        <f t="shared" si="2"/>
        <v>0</v>
      </c>
      <c r="Z37" s="88"/>
      <c r="AA37" s="89"/>
      <c r="AB37" s="90"/>
      <c r="AC37" s="96" t="s">
        <v>342</v>
      </c>
    </row>
    <row r="38" spans="1:29" s="91" customFormat="1" ht="33.75" customHeight="1">
      <c r="A38" s="60">
        <v>35</v>
      </c>
      <c r="B38" s="46" t="s">
        <v>165</v>
      </c>
      <c r="C38" s="46" t="s">
        <v>166</v>
      </c>
      <c r="D38" s="46" t="s">
        <v>167</v>
      </c>
      <c r="E38" s="118" t="s">
        <v>134</v>
      </c>
      <c r="F38" s="119"/>
      <c r="G38" s="46" t="s">
        <v>73</v>
      </c>
      <c r="H38" s="46" t="s">
        <v>38</v>
      </c>
      <c r="I38" s="47">
        <v>3.63</v>
      </c>
      <c r="J38" s="28"/>
      <c r="K38" s="27"/>
      <c r="L38" s="27"/>
      <c r="M38" s="59">
        <f>I38*100/4</f>
        <v>90.75</v>
      </c>
      <c r="N38" s="28"/>
      <c r="O38" s="86"/>
      <c r="P38" s="86"/>
      <c r="Q38" s="86"/>
      <c r="R38" s="86"/>
      <c r="S38" s="59">
        <f t="shared" si="1"/>
        <v>0</v>
      </c>
      <c r="T38" s="86"/>
      <c r="U38" s="59">
        <v>0</v>
      </c>
      <c r="V38" s="59">
        <v>0</v>
      </c>
      <c r="W38" s="59">
        <v>0</v>
      </c>
      <c r="X38" s="59">
        <v>0</v>
      </c>
      <c r="Y38" s="87">
        <f t="shared" si="2"/>
        <v>0</v>
      </c>
      <c r="Z38" s="88"/>
      <c r="AA38" s="89"/>
      <c r="AB38" s="90"/>
      <c r="AC38" s="96" t="s">
        <v>342</v>
      </c>
    </row>
    <row r="39" spans="1:29" s="32" customFormat="1" ht="27" customHeight="1">
      <c r="A39" s="42">
        <v>36</v>
      </c>
      <c r="B39" s="43" t="s">
        <v>168</v>
      </c>
      <c r="C39" s="43" t="s">
        <v>169</v>
      </c>
      <c r="D39" s="43" t="s">
        <v>170</v>
      </c>
      <c r="E39" s="108" t="s">
        <v>42</v>
      </c>
      <c r="F39" s="109"/>
      <c r="G39" s="43" t="s">
        <v>37</v>
      </c>
      <c r="H39" s="43" t="s">
        <v>38</v>
      </c>
      <c r="I39" s="44">
        <v>3.71</v>
      </c>
      <c r="J39" s="21"/>
      <c r="K39" s="22"/>
      <c r="L39" s="22"/>
      <c r="M39" s="49">
        <f t="shared" si="0"/>
        <v>92.75</v>
      </c>
      <c r="N39" s="21"/>
      <c r="O39" s="62"/>
      <c r="P39" s="62"/>
      <c r="Q39" s="62"/>
      <c r="R39" s="62"/>
      <c r="S39" s="49">
        <f t="shared" si="1"/>
        <v>0</v>
      </c>
      <c r="T39" s="62"/>
      <c r="U39" s="49">
        <v>0</v>
      </c>
      <c r="V39" s="49">
        <v>0</v>
      </c>
      <c r="W39" s="49">
        <v>0</v>
      </c>
      <c r="X39" s="49">
        <v>0</v>
      </c>
      <c r="Y39" s="63">
        <f t="shared" si="2"/>
        <v>0</v>
      </c>
      <c r="Z39" s="64"/>
      <c r="AA39" s="38"/>
      <c r="AB39" s="40"/>
      <c r="AC39" s="11" t="s">
        <v>342</v>
      </c>
    </row>
    <row r="40" spans="1:29" s="32" customFormat="1" ht="28.5" customHeight="1">
      <c r="A40" s="42">
        <v>37</v>
      </c>
      <c r="B40" s="43" t="s">
        <v>171</v>
      </c>
      <c r="C40" s="43" t="s">
        <v>172</v>
      </c>
      <c r="D40" s="43" t="s">
        <v>173</v>
      </c>
      <c r="E40" s="108" t="s">
        <v>42</v>
      </c>
      <c r="F40" s="109"/>
      <c r="G40" s="43" t="s">
        <v>73</v>
      </c>
      <c r="H40" s="43" t="s">
        <v>38</v>
      </c>
      <c r="I40" s="44">
        <v>3.54</v>
      </c>
      <c r="J40" s="21"/>
      <c r="K40" s="22"/>
      <c r="L40" s="22"/>
      <c r="M40" s="49">
        <f t="shared" si="0"/>
        <v>88.5</v>
      </c>
      <c r="N40" s="21"/>
      <c r="O40" s="62"/>
      <c r="P40" s="62"/>
      <c r="Q40" s="62"/>
      <c r="R40" s="62"/>
      <c r="S40" s="49">
        <f t="shared" si="1"/>
        <v>0</v>
      </c>
      <c r="T40" s="62"/>
      <c r="U40" s="49">
        <v>0</v>
      </c>
      <c r="V40" s="49">
        <v>0</v>
      </c>
      <c r="W40" s="49">
        <v>0</v>
      </c>
      <c r="X40" s="49">
        <v>0</v>
      </c>
      <c r="Y40" s="63">
        <f t="shared" si="2"/>
        <v>0</v>
      </c>
      <c r="Z40" s="64"/>
      <c r="AA40" s="38"/>
      <c r="AB40" s="40"/>
      <c r="AC40" s="11" t="s">
        <v>342</v>
      </c>
    </row>
    <row r="41" spans="1:29" s="32" customFormat="1" ht="33" customHeight="1">
      <c r="A41" s="42">
        <v>38</v>
      </c>
      <c r="B41" s="43" t="s">
        <v>174</v>
      </c>
      <c r="C41" s="43" t="s">
        <v>175</v>
      </c>
      <c r="D41" s="43" t="s">
        <v>176</v>
      </c>
      <c r="E41" s="108" t="s">
        <v>90</v>
      </c>
      <c r="F41" s="109"/>
      <c r="G41" s="43" t="s">
        <v>37</v>
      </c>
      <c r="H41" s="43" t="s">
        <v>38</v>
      </c>
      <c r="I41" s="44">
        <v>3.79</v>
      </c>
      <c r="J41" s="21"/>
      <c r="K41" s="22"/>
      <c r="L41" s="22"/>
      <c r="M41" s="49">
        <f t="shared" si="0"/>
        <v>94.75</v>
      </c>
      <c r="N41" s="21"/>
      <c r="O41" s="62"/>
      <c r="P41" s="62"/>
      <c r="Q41" s="62"/>
      <c r="R41" s="62"/>
      <c r="S41" s="49">
        <f t="shared" si="1"/>
        <v>0</v>
      </c>
      <c r="T41" s="62"/>
      <c r="U41" s="49">
        <v>0</v>
      </c>
      <c r="V41" s="49">
        <v>0</v>
      </c>
      <c r="W41" s="49">
        <v>0</v>
      </c>
      <c r="X41" s="49">
        <v>0</v>
      </c>
      <c r="Y41" s="63">
        <f t="shared" si="2"/>
        <v>0</v>
      </c>
      <c r="Z41" s="64"/>
      <c r="AA41" s="38"/>
      <c r="AB41" s="40"/>
      <c r="AC41" s="11" t="s">
        <v>342</v>
      </c>
    </row>
    <row r="42" spans="1:29" s="32" customFormat="1" ht="29.25" customHeight="1">
      <c r="A42" s="42">
        <v>39</v>
      </c>
      <c r="B42" s="43" t="s">
        <v>177</v>
      </c>
      <c r="C42" s="43" t="s">
        <v>178</v>
      </c>
      <c r="D42" s="43" t="s">
        <v>179</v>
      </c>
      <c r="E42" s="108" t="s">
        <v>180</v>
      </c>
      <c r="F42" s="109"/>
      <c r="G42" s="43" t="s">
        <v>37</v>
      </c>
      <c r="H42" s="43" t="s">
        <v>38</v>
      </c>
      <c r="I42" s="44">
        <v>3.57</v>
      </c>
      <c r="J42" s="21"/>
      <c r="K42" s="22"/>
      <c r="L42" s="22"/>
      <c r="M42" s="49">
        <f t="shared" si="0"/>
        <v>89.25</v>
      </c>
      <c r="N42" s="21"/>
      <c r="O42" s="62"/>
      <c r="P42" s="62"/>
      <c r="Q42" s="62"/>
      <c r="R42" s="62"/>
      <c r="S42" s="49">
        <f t="shared" si="1"/>
        <v>0</v>
      </c>
      <c r="T42" s="62"/>
      <c r="U42" s="49">
        <v>0</v>
      </c>
      <c r="V42" s="49">
        <v>0</v>
      </c>
      <c r="W42" s="49">
        <v>0</v>
      </c>
      <c r="X42" s="49">
        <v>0</v>
      </c>
      <c r="Y42" s="63">
        <f t="shared" si="2"/>
        <v>0</v>
      </c>
      <c r="Z42" s="64"/>
      <c r="AA42" s="38"/>
      <c r="AB42" s="40"/>
      <c r="AC42" s="11" t="s">
        <v>342</v>
      </c>
    </row>
    <row r="43" spans="1:29" s="32" customFormat="1" ht="28.5" customHeight="1">
      <c r="A43" s="42">
        <v>40</v>
      </c>
      <c r="B43" s="43" t="s">
        <v>181</v>
      </c>
      <c r="C43" s="43" t="s">
        <v>182</v>
      </c>
      <c r="D43" s="43" t="s">
        <v>183</v>
      </c>
      <c r="E43" s="108" t="s">
        <v>184</v>
      </c>
      <c r="F43" s="109"/>
      <c r="G43" s="43" t="s">
        <v>37</v>
      </c>
      <c r="H43" s="52" t="s">
        <v>38</v>
      </c>
      <c r="I43" s="53">
        <v>3.09</v>
      </c>
      <c r="J43" s="54"/>
      <c r="K43" s="34"/>
      <c r="L43" s="34"/>
      <c r="M43" s="49">
        <f t="shared" si="0"/>
        <v>77.25</v>
      </c>
      <c r="N43" s="21"/>
      <c r="O43" s="62"/>
      <c r="P43" s="62"/>
      <c r="Q43" s="62"/>
      <c r="R43" s="62"/>
      <c r="S43" s="49">
        <f t="shared" si="1"/>
        <v>0</v>
      </c>
      <c r="T43" s="62"/>
      <c r="U43" s="49">
        <v>0</v>
      </c>
      <c r="V43" s="49">
        <v>0</v>
      </c>
      <c r="W43" s="49">
        <v>0</v>
      </c>
      <c r="X43" s="49">
        <v>0</v>
      </c>
      <c r="Y43" s="63">
        <f t="shared" si="2"/>
        <v>0</v>
      </c>
      <c r="Z43" s="64"/>
      <c r="AA43" s="38"/>
      <c r="AB43" s="40"/>
      <c r="AC43" s="11" t="s">
        <v>342</v>
      </c>
    </row>
    <row r="44" spans="1:29" s="32" customFormat="1" ht="27" customHeight="1">
      <c r="A44" s="42">
        <v>41</v>
      </c>
      <c r="B44" s="43" t="s">
        <v>185</v>
      </c>
      <c r="C44" s="43" t="s">
        <v>186</v>
      </c>
      <c r="D44" s="43" t="s">
        <v>187</v>
      </c>
      <c r="E44" s="108" t="s">
        <v>164</v>
      </c>
      <c r="F44" s="109"/>
      <c r="G44" s="43" t="s">
        <v>73</v>
      </c>
      <c r="H44" s="43" t="s">
        <v>38</v>
      </c>
      <c r="I44" s="44">
        <v>3.51</v>
      </c>
      <c r="J44" s="21"/>
      <c r="K44" s="22"/>
      <c r="L44" s="22"/>
      <c r="M44" s="49">
        <f t="shared" si="0"/>
        <v>87.75</v>
      </c>
      <c r="N44" s="21"/>
      <c r="O44" s="62"/>
      <c r="P44" s="62"/>
      <c r="Q44" s="62"/>
      <c r="R44" s="62"/>
      <c r="S44" s="49">
        <f t="shared" si="1"/>
        <v>0</v>
      </c>
      <c r="T44" s="62"/>
      <c r="U44" s="49">
        <v>0</v>
      </c>
      <c r="V44" s="49">
        <v>0</v>
      </c>
      <c r="W44" s="49">
        <v>0</v>
      </c>
      <c r="X44" s="49">
        <v>0</v>
      </c>
      <c r="Y44" s="63">
        <f t="shared" si="2"/>
        <v>0</v>
      </c>
      <c r="Z44" s="64"/>
      <c r="AA44" s="38"/>
      <c r="AB44" s="40"/>
      <c r="AC44" s="11" t="s">
        <v>342</v>
      </c>
    </row>
    <row r="45" spans="1:29" s="32" customFormat="1" ht="29.25" customHeight="1">
      <c r="A45" s="42">
        <v>42</v>
      </c>
      <c r="B45" s="43" t="s">
        <v>188</v>
      </c>
      <c r="C45" s="43" t="s">
        <v>189</v>
      </c>
      <c r="D45" s="43" t="s">
        <v>190</v>
      </c>
      <c r="E45" s="108" t="s">
        <v>127</v>
      </c>
      <c r="F45" s="109"/>
      <c r="G45" s="43" t="s">
        <v>37</v>
      </c>
      <c r="H45" s="43" t="s">
        <v>38</v>
      </c>
      <c r="I45" s="44">
        <v>3.72</v>
      </c>
      <c r="J45" s="21"/>
      <c r="K45" s="22"/>
      <c r="L45" s="22"/>
      <c r="M45" s="49">
        <f t="shared" si="0"/>
        <v>93</v>
      </c>
      <c r="N45" s="21"/>
      <c r="O45" s="62"/>
      <c r="P45" s="62"/>
      <c r="Q45" s="62"/>
      <c r="R45" s="62"/>
      <c r="S45" s="49">
        <f t="shared" si="1"/>
        <v>0</v>
      </c>
      <c r="T45" s="62"/>
      <c r="U45" s="49">
        <v>0</v>
      </c>
      <c r="V45" s="49">
        <v>0</v>
      </c>
      <c r="W45" s="49">
        <v>0</v>
      </c>
      <c r="X45" s="49">
        <v>0</v>
      </c>
      <c r="Y45" s="63">
        <f t="shared" si="2"/>
        <v>0</v>
      </c>
      <c r="Z45" s="64"/>
      <c r="AA45" s="38"/>
      <c r="AB45" s="40"/>
      <c r="AC45" s="11" t="s">
        <v>342</v>
      </c>
    </row>
    <row r="46" spans="1:29" s="32" customFormat="1" ht="30.75" customHeight="1">
      <c r="A46" s="42">
        <v>43</v>
      </c>
      <c r="B46" s="43" t="s">
        <v>191</v>
      </c>
      <c r="C46" s="43" t="s">
        <v>192</v>
      </c>
      <c r="D46" s="43" t="s">
        <v>193</v>
      </c>
      <c r="E46" s="108" t="s">
        <v>112</v>
      </c>
      <c r="F46" s="109"/>
      <c r="G46" s="43" t="s">
        <v>37</v>
      </c>
      <c r="H46" s="43" t="s">
        <v>38</v>
      </c>
      <c r="I46" s="44">
        <v>3.08</v>
      </c>
      <c r="J46" s="21"/>
      <c r="K46" s="22"/>
      <c r="L46" s="22"/>
      <c r="M46" s="49">
        <f t="shared" si="0"/>
        <v>77</v>
      </c>
      <c r="N46" s="21"/>
      <c r="O46" s="62"/>
      <c r="P46" s="62"/>
      <c r="Q46" s="62"/>
      <c r="R46" s="62"/>
      <c r="S46" s="49">
        <f t="shared" si="1"/>
        <v>0</v>
      </c>
      <c r="T46" s="62"/>
      <c r="U46" s="49">
        <v>0</v>
      </c>
      <c r="V46" s="49">
        <v>0</v>
      </c>
      <c r="W46" s="49">
        <v>0</v>
      </c>
      <c r="X46" s="49">
        <v>0</v>
      </c>
      <c r="Y46" s="63">
        <f t="shared" si="2"/>
        <v>0</v>
      </c>
      <c r="Z46" s="64"/>
      <c r="AA46" s="38"/>
      <c r="AB46" s="40"/>
      <c r="AC46" s="11" t="s">
        <v>342</v>
      </c>
    </row>
    <row r="47" spans="1:29" s="32" customFormat="1" ht="28.5" customHeight="1">
      <c r="A47" s="42">
        <v>44</v>
      </c>
      <c r="B47" s="43" t="s">
        <v>194</v>
      </c>
      <c r="C47" s="43" t="s">
        <v>195</v>
      </c>
      <c r="D47" s="43" t="s">
        <v>196</v>
      </c>
      <c r="E47" s="108" t="s">
        <v>46</v>
      </c>
      <c r="F47" s="109"/>
      <c r="G47" s="43" t="s">
        <v>37</v>
      </c>
      <c r="H47" s="43" t="s">
        <v>38</v>
      </c>
      <c r="I47" s="44">
        <v>3.82</v>
      </c>
      <c r="J47" s="21"/>
      <c r="K47" s="22"/>
      <c r="L47" s="22"/>
      <c r="M47" s="49">
        <f t="shared" si="0"/>
        <v>95.5</v>
      </c>
      <c r="N47" s="21"/>
      <c r="O47" s="62"/>
      <c r="P47" s="62"/>
      <c r="Q47" s="62"/>
      <c r="R47" s="62"/>
      <c r="S47" s="49">
        <f t="shared" si="1"/>
        <v>0</v>
      </c>
      <c r="T47" s="62"/>
      <c r="U47" s="49">
        <v>0</v>
      </c>
      <c r="V47" s="49">
        <v>0</v>
      </c>
      <c r="W47" s="49">
        <v>0</v>
      </c>
      <c r="X47" s="49">
        <v>0</v>
      </c>
      <c r="Y47" s="63">
        <f t="shared" si="2"/>
        <v>0</v>
      </c>
      <c r="Z47" s="64"/>
      <c r="AA47" s="38"/>
      <c r="AB47" s="40"/>
      <c r="AC47" s="11" t="s">
        <v>342</v>
      </c>
    </row>
    <row r="48" spans="1:29" s="32" customFormat="1" ht="33.75" customHeight="1">
      <c r="A48" s="42">
        <v>45</v>
      </c>
      <c r="B48" s="43" t="s">
        <v>197</v>
      </c>
      <c r="C48" s="43" t="s">
        <v>198</v>
      </c>
      <c r="D48" s="43" t="s">
        <v>199</v>
      </c>
      <c r="E48" s="108" t="s">
        <v>112</v>
      </c>
      <c r="F48" s="109"/>
      <c r="G48" s="43" t="s">
        <v>37</v>
      </c>
      <c r="H48" s="43" t="s">
        <v>38</v>
      </c>
      <c r="I48" s="44">
        <v>3.9</v>
      </c>
      <c r="J48" s="21"/>
      <c r="K48" s="22"/>
      <c r="L48" s="22"/>
      <c r="M48" s="49">
        <f>I48*100/4</f>
        <v>97.5</v>
      </c>
      <c r="N48" s="21"/>
      <c r="O48" s="62"/>
      <c r="P48" s="62"/>
      <c r="Q48" s="62"/>
      <c r="R48" s="62"/>
      <c r="S48" s="49">
        <f t="shared" si="1"/>
        <v>0</v>
      </c>
      <c r="T48" s="62"/>
      <c r="U48" s="49">
        <v>0</v>
      </c>
      <c r="V48" s="49">
        <v>0</v>
      </c>
      <c r="W48" s="49">
        <v>0</v>
      </c>
      <c r="X48" s="49">
        <v>0</v>
      </c>
      <c r="Y48" s="63">
        <f t="shared" si="2"/>
        <v>0</v>
      </c>
      <c r="Z48" s="64"/>
      <c r="AA48" s="38"/>
      <c r="AB48" s="40"/>
      <c r="AC48" s="11" t="s">
        <v>342</v>
      </c>
    </row>
    <row r="49" spans="1:29" s="32" customFormat="1" ht="28.5" customHeight="1">
      <c r="A49" s="42">
        <v>46</v>
      </c>
      <c r="B49" s="43" t="s">
        <v>200</v>
      </c>
      <c r="C49" s="43" t="s">
        <v>201</v>
      </c>
      <c r="D49" s="43" t="s">
        <v>202</v>
      </c>
      <c r="E49" s="108" t="s">
        <v>42</v>
      </c>
      <c r="F49" s="109"/>
      <c r="G49" s="43" t="s">
        <v>37</v>
      </c>
      <c r="H49" s="43" t="s">
        <v>38</v>
      </c>
      <c r="I49" s="44">
        <v>3.4</v>
      </c>
      <c r="J49" s="21"/>
      <c r="K49" s="22"/>
      <c r="L49" s="22"/>
      <c r="M49" s="49">
        <f t="shared" si="0"/>
        <v>85</v>
      </c>
      <c r="N49" s="21"/>
      <c r="O49" s="62"/>
      <c r="P49" s="62"/>
      <c r="Q49" s="62"/>
      <c r="R49" s="62"/>
      <c r="S49" s="49">
        <f t="shared" si="1"/>
        <v>0</v>
      </c>
      <c r="T49" s="62"/>
      <c r="U49" s="49">
        <v>0</v>
      </c>
      <c r="V49" s="49">
        <v>0</v>
      </c>
      <c r="W49" s="49">
        <v>0</v>
      </c>
      <c r="X49" s="49">
        <v>0</v>
      </c>
      <c r="Y49" s="63">
        <f t="shared" si="2"/>
        <v>0</v>
      </c>
      <c r="Z49" s="64"/>
      <c r="AA49" s="38"/>
      <c r="AB49" s="40"/>
      <c r="AC49" s="11" t="s">
        <v>342</v>
      </c>
    </row>
    <row r="50" spans="1:29" s="32" customFormat="1" ht="33" customHeight="1">
      <c r="A50" s="42">
        <v>47</v>
      </c>
      <c r="B50" s="43" t="s">
        <v>203</v>
      </c>
      <c r="C50" s="43" t="s">
        <v>204</v>
      </c>
      <c r="D50" s="43" t="s">
        <v>205</v>
      </c>
      <c r="E50" s="108" t="s">
        <v>93</v>
      </c>
      <c r="F50" s="109"/>
      <c r="G50" s="43" t="s">
        <v>47</v>
      </c>
      <c r="H50" s="43" t="s">
        <v>38</v>
      </c>
      <c r="I50" s="44">
        <v>3.76</v>
      </c>
      <c r="J50" s="21"/>
      <c r="K50" s="22"/>
      <c r="L50" s="22"/>
      <c r="M50" s="49">
        <f t="shared" si="0"/>
        <v>94</v>
      </c>
      <c r="N50" s="21"/>
      <c r="O50" s="62"/>
      <c r="P50" s="62"/>
      <c r="Q50" s="62"/>
      <c r="R50" s="62"/>
      <c r="S50" s="49">
        <f t="shared" si="1"/>
        <v>0</v>
      </c>
      <c r="T50" s="62"/>
      <c r="U50" s="49">
        <v>0</v>
      </c>
      <c r="V50" s="49">
        <v>0</v>
      </c>
      <c r="W50" s="49">
        <v>0</v>
      </c>
      <c r="X50" s="49">
        <v>0</v>
      </c>
      <c r="Y50" s="63">
        <f t="shared" si="2"/>
        <v>0</v>
      </c>
      <c r="Z50" s="64"/>
      <c r="AA50" s="38"/>
      <c r="AB50" s="40"/>
      <c r="AC50" s="11" t="s">
        <v>342</v>
      </c>
    </row>
    <row r="51" spans="1:29" s="32" customFormat="1" ht="29.25" customHeight="1">
      <c r="A51" s="42">
        <v>48</v>
      </c>
      <c r="B51" s="43" t="s">
        <v>206</v>
      </c>
      <c r="C51" s="43" t="s">
        <v>207</v>
      </c>
      <c r="D51" s="43" t="s">
        <v>208</v>
      </c>
      <c r="E51" s="108" t="s">
        <v>36</v>
      </c>
      <c r="F51" s="109"/>
      <c r="G51" s="43" t="s">
        <v>37</v>
      </c>
      <c r="H51" s="43" t="s">
        <v>38</v>
      </c>
      <c r="I51" s="44">
        <v>2.9</v>
      </c>
      <c r="J51" s="21"/>
      <c r="K51" s="22"/>
      <c r="L51" s="22"/>
      <c r="M51" s="49">
        <f t="shared" si="0"/>
        <v>72.5</v>
      </c>
      <c r="N51" s="21"/>
      <c r="O51" s="62"/>
      <c r="P51" s="62"/>
      <c r="Q51" s="62"/>
      <c r="R51" s="62"/>
      <c r="S51" s="49">
        <f t="shared" si="1"/>
        <v>0</v>
      </c>
      <c r="T51" s="62"/>
      <c r="U51" s="49">
        <v>0</v>
      </c>
      <c r="V51" s="49">
        <v>0</v>
      </c>
      <c r="W51" s="49">
        <v>0</v>
      </c>
      <c r="X51" s="49">
        <v>0</v>
      </c>
      <c r="Y51" s="63">
        <f t="shared" si="2"/>
        <v>0</v>
      </c>
      <c r="Z51" s="64"/>
      <c r="AA51" s="38"/>
      <c r="AB51" s="40"/>
      <c r="AC51" s="11" t="s">
        <v>342</v>
      </c>
    </row>
    <row r="52" spans="1:29" s="32" customFormat="1" ht="30" customHeight="1">
      <c r="A52" s="42">
        <v>49</v>
      </c>
      <c r="B52" s="43" t="s">
        <v>210</v>
      </c>
      <c r="C52" s="43" t="s">
        <v>211</v>
      </c>
      <c r="D52" s="43" t="s">
        <v>209</v>
      </c>
      <c r="E52" s="108" t="s">
        <v>36</v>
      </c>
      <c r="F52" s="109"/>
      <c r="G52" s="43" t="s">
        <v>37</v>
      </c>
      <c r="H52" s="43" t="s">
        <v>38</v>
      </c>
      <c r="I52" s="50">
        <v>3.11</v>
      </c>
      <c r="J52" s="22"/>
      <c r="K52" s="21"/>
      <c r="L52" s="24"/>
      <c r="M52" s="49">
        <f t="shared" si="0"/>
        <v>77.75</v>
      </c>
      <c r="N52" s="21"/>
      <c r="O52" s="62"/>
      <c r="P52" s="62"/>
      <c r="Q52" s="62"/>
      <c r="R52" s="62"/>
      <c r="S52" s="49">
        <f t="shared" si="1"/>
        <v>0</v>
      </c>
      <c r="T52" s="62"/>
      <c r="U52" s="49">
        <v>0</v>
      </c>
      <c r="V52" s="49">
        <v>0</v>
      </c>
      <c r="W52" s="49">
        <v>0</v>
      </c>
      <c r="X52" s="49">
        <v>0</v>
      </c>
      <c r="Y52" s="63">
        <f t="shared" si="2"/>
        <v>0</v>
      </c>
      <c r="Z52" s="64"/>
      <c r="AA52" s="38"/>
      <c r="AB52" s="40"/>
      <c r="AC52" s="11" t="s">
        <v>342</v>
      </c>
    </row>
    <row r="53" spans="1:29" s="32" customFormat="1" ht="29.25" customHeight="1">
      <c r="A53" s="42">
        <v>50</v>
      </c>
      <c r="B53" s="43" t="s">
        <v>212</v>
      </c>
      <c r="C53" s="43" t="s">
        <v>213</v>
      </c>
      <c r="D53" s="43" t="s">
        <v>214</v>
      </c>
      <c r="E53" s="108" t="s">
        <v>134</v>
      </c>
      <c r="F53" s="109"/>
      <c r="G53" s="43" t="s">
        <v>37</v>
      </c>
      <c r="H53" s="43" t="s">
        <v>38</v>
      </c>
      <c r="I53" s="50">
        <v>3.55</v>
      </c>
      <c r="J53" s="22"/>
      <c r="K53" s="21"/>
      <c r="L53" s="24"/>
      <c r="M53" s="49">
        <f t="shared" si="0"/>
        <v>88.75</v>
      </c>
      <c r="N53" s="21"/>
      <c r="O53" s="62"/>
      <c r="P53" s="62"/>
      <c r="Q53" s="62"/>
      <c r="R53" s="62"/>
      <c r="S53" s="49">
        <f t="shared" si="1"/>
        <v>0</v>
      </c>
      <c r="T53" s="62"/>
      <c r="U53" s="49">
        <v>0</v>
      </c>
      <c r="V53" s="49">
        <v>0</v>
      </c>
      <c r="W53" s="49">
        <v>0</v>
      </c>
      <c r="X53" s="49">
        <v>0</v>
      </c>
      <c r="Y53" s="63">
        <f t="shared" si="2"/>
        <v>0</v>
      </c>
      <c r="Z53" s="64"/>
      <c r="AA53" s="38"/>
      <c r="AB53" s="40"/>
      <c r="AC53" s="11" t="s">
        <v>342</v>
      </c>
    </row>
    <row r="54" spans="1:29" s="32" customFormat="1" ht="30" customHeight="1">
      <c r="A54" s="42">
        <v>51</v>
      </c>
      <c r="B54" s="43" t="s">
        <v>215</v>
      </c>
      <c r="C54" s="43" t="s">
        <v>216</v>
      </c>
      <c r="D54" s="43" t="s">
        <v>217</v>
      </c>
      <c r="E54" s="108" t="s">
        <v>90</v>
      </c>
      <c r="F54" s="109"/>
      <c r="G54" s="43" t="s">
        <v>37</v>
      </c>
      <c r="H54" s="43" t="s">
        <v>38</v>
      </c>
      <c r="I54" s="50">
        <v>3.71</v>
      </c>
      <c r="J54" s="22"/>
      <c r="K54" s="21"/>
      <c r="L54" s="24"/>
      <c r="M54" s="49">
        <f t="shared" si="0"/>
        <v>92.75</v>
      </c>
      <c r="N54" s="21"/>
      <c r="O54" s="62"/>
      <c r="P54" s="62"/>
      <c r="Q54" s="62"/>
      <c r="R54" s="62"/>
      <c r="S54" s="49">
        <f t="shared" si="1"/>
        <v>0</v>
      </c>
      <c r="T54" s="62"/>
      <c r="U54" s="49">
        <v>0</v>
      </c>
      <c r="V54" s="49">
        <v>0</v>
      </c>
      <c r="W54" s="49">
        <v>0</v>
      </c>
      <c r="X54" s="49">
        <v>0</v>
      </c>
      <c r="Y54" s="63">
        <f t="shared" si="2"/>
        <v>0</v>
      </c>
      <c r="Z54" s="64"/>
      <c r="AA54" s="38"/>
      <c r="AB54" s="40"/>
      <c r="AC54" s="11" t="s">
        <v>342</v>
      </c>
    </row>
    <row r="55" spans="1:29" s="32" customFormat="1" ht="28.5" customHeight="1">
      <c r="A55" s="42">
        <v>52</v>
      </c>
      <c r="B55" s="43" t="s">
        <v>218</v>
      </c>
      <c r="C55" s="43" t="s">
        <v>219</v>
      </c>
      <c r="D55" s="43" t="s">
        <v>220</v>
      </c>
      <c r="E55" s="108" t="s">
        <v>112</v>
      </c>
      <c r="F55" s="109"/>
      <c r="G55" s="43" t="s">
        <v>37</v>
      </c>
      <c r="H55" s="43" t="s">
        <v>38</v>
      </c>
      <c r="I55" s="50">
        <v>3.3</v>
      </c>
      <c r="J55" s="22"/>
      <c r="K55" s="21"/>
      <c r="L55" s="24"/>
      <c r="M55" s="49">
        <f t="shared" si="0"/>
        <v>82.5</v>
      </c>
      <c r="N55" s="21"/>
      <c r="O55" s="62"/>
      <c r="P55" s="62"/>
      <c r="Q55" s="62"/>
      <c r="R55" s="62"/>
      <c r="S55" s="49">
        <f t="shared" si="1"/>
        <v>0</v>
      </c>
      <c r="T55" s="62"/>
      <c r="U55" s="49">
        <v>0</v>
      </c>
      <c r="V55" s="49">
        <v>0</v>
      </c>
      <c r="W55" s="49">
        <v>0</v>
      </c>
      <c r="X55" s="49">
        <v>0</v>
      </c>
      <c r="Y55" s="63">
        <f t="shared" si="2"/>
        <v>0</v>
      </c>
      <c r="Z55" s="64"/>
      <c r="AA55" s="38"/>
      <c r="AB55" s="40"/>
      <c r="AC55" s="11" t="s">
        <v>342</v>
      </c>
    </row>
    <row r="56" spans="1:29" s="32" customFormat="1" ht="29.25" customHeight="1">
      <c r="A56" s="42">
        <v>53</v>
      </c>
      <c r="B56" s="43" t="s">
        <v>221</v>
      </c>
      <c r="C56" s="43" t="s">
        <v>222</v>
      </c>
      <c r="D56" s="43" t="s">
        <v>223</v>
      </c>
      <c r="E56" s="108" t="s">
        <v>42</v>
      </c>
      <c r="F56" s="109"/>
      <c r="G56" s="43" t="s">
        <v>37</v>
      </c>
      <c r="H56" s="43" t="s">
        <v>38</v>
      </c>
      <c r="I56" s="50">
        <v>3.51</v>
      </c>
      <c r="J56" s="22"/>
      <c r="K56" s="21"/>
      <c r="L56" s="24"/>
      <c r="M56" s="49">
        <f>I56*100/4</f>
        <v>87.75</v>
      </c>
      <c r="N56" s="21"/>
      <c r="O56" s="62"/>
      <c r="P56" s="62"/>
      <c r="Q56" s="62"/>
      <c r="R56" s="62"/>
      <c r="S56" s="49">
        <f t="shared" si="1"/>
        <v>0</v>
      </c>
      <c r="T56" s="62"/>
      <c r="U56" s="49">
        <v>0</v>
      </c>
      <c r="V56" s="49">
        <v>0</v>
      </c>
      <c r="W56" s="49">
        <v>0</v>
      </c>
      <c r="X56" s="49">
        <v>0</v>
      </c>
      <c r="Y56" s="63">
        <f t="shared" si="2"/>
        <v>0</v>
      </c>
      <c r="Z56" s="64"/>
      <c r="AA56" s="38"/>
      <c r="AB56" s="40"/>
      <c r="AC56" s="11" t="s">
        <v>342</v>
      </c>
    </row>
    <row r="57" spans="1:29" s="32" customFormat="1" ht="27" customHeight="1">
      <c r="A57" s="42">
        <v>54</v>
      </c>
      <c r="B57" s="43" t="s">
        <v>224</v>
      </c>
      <c r="C57" s="43" t="s">
        <v>225</v>
      </c>
      <c r="D57" s="43" t="s">
        <v>226</v>
      </c>
      <c r="E57" s="108" t="s">
        <v>46</v>
      </c>
      <c r="F57" s="109"/>
      <c r="G57" s="43" t="s">
        <v>37</v>
      </c>
      <c r="H57" s="43" t="s">
        <v>38</v>
      </c>
      <c r="I57" s="50">
        <v>3.68</v>
      </c>
      <c r="J57" s="22"/>
      <c r="K57" s="21"/>
      <c r="L57" s="24"/>
      <c r="M57" s="49">
        <f t="shared" si="0"/>
        <v>92</v>
      </c>
      <c r="N57" s="21"/>
      <c r="O57" s="62"/>
      <c r="P57" s="62"/>
      <c r="Q57" s="62"/>
      <c r="R57" s="62"/>
      <c r="S57" s="49">
        <f t="shared" si="1"/>
        <v>0</v>
      </c>
      <c r="T57" s="62"/>
      <c r="U57" s="49">
        <v>0</v>
      </c>
      <c r="V57" s="49">
        <v>0</v>
      </c>
      <c r="W57" s="49">
        <v>0</v>
      </c>
      <c r="X57" s="49">
        <v>0</v>
      </c>
      <c r="Y57" s="63">
        <f t="shared" si="2"/>
        <v>0</v>
      </c>
      <c r="Z57" s="64"/>
      <c r="AA57" s="38"/>
      <c r="AB57" s="40"/>
      <c r="AC57" s="11" t="s">
        <v>342</v>
      </c>
    </row>
    <row r="58" spans="1:29" s="32" customFormat="1" ht="31.5" customHeight="1">
      <c r="A58" s="42">
        <v>55</v>
      </c>
      <c r="B58" s="43" t="s">
        <v>227</v>
      </c>
      <c r="C58" s="43" t="s">
        <v>228</v>
      </c>
      <c r="D58" s="43" t="s">
        <v>229</v>
      </c>
      <c r="E58" s="108" t="s">
        <v>36</v>
      </c>
      <c r="F58" s="109"/>
      <c r="G58" s="43" t="s">
        <v>56</v>
      </c>
      <c r="H58" s="43" t="s">
        <v>57</v>
      </c>
      <c r="I58" s="50" t="s">
        <v>345</v>
      </c>
      <c r="J58" s="22"/>
      <c r="K58" s="21"/>
      <c r="L58" s="24"/>
      <c r="M58" s="49">
        <v>68.63</v>
      </c>
      <c r="N58" s="21"/>
      <c r="O58" s="62"/>
      <c r="P58" s="62"/>
      <c r="Q58" s="62"/>
      <c r="R58" s="62"/>
      <c r="S58" s="49">
        <f t="shared" si="1"/>
        <v>0</v>
      </c>
      <c r="T58" s="62"/>
      <c r="U58" s="49">
        <v>0</v>
      </c>
      <c r="V58" s="49">
        <v>0</v>
      </c>
      <c r="W58" s="49">
        <v>0</v>
      </c>
      <c r="X58" s="49">
        <v>0</v>
      </c>
      <c r="Y58" s="63">
        <f t="shared" si="2"/>
        <v>0</v>
      </c>
      <c r="Z58" s="64"/>
      <c r="AA58" s="38"/>
      <c r="AB58" s="40"/>
      <c r="AC58" s="11" t="s">
        <v>342</v>
      </c>
    </row>
    <row r="59" spans="1:29" s="32" customFormat="1" ht="31.5" customHeight="1">
      <c r="A59" s="42">
        <v>56</v>
      </c>
      <c r="B59" s="43" t="s">
        <v>230</v>
      </c>
      <c r="C59" s="43" t="s">
        <v>231</v>
      </c>
      <c r="D59" s="43" t="s">
        <v>232</v>
      </c>
      <c r="E59" s="108" t="s">
        <v>233</v>
      </c>
      <c r="F59" s="109"/>
      <c r="G59" s="43" t="s">
        <v>37</v>
      </c>
      <c r="H59" s="43" t="s">
        <v>38</v>
      </c>
      <c r="I59" s="50">
        <v>3.86</v>
      </c>
      <c r="J59" s="22"/>
      <c r="K59" s="21"/>
      <c r="L59" s="24"/>
      <c r="M59" s="49">
        <f t="shared" si="0"/>
        <v>96.5</v>
      </c>
      <c r="N59" s="21"/>
      <c r="O59" s="62"/>
      <c r="P59" s="62"/>
      <c r="Q59" s="62"/>
      <c r="R59" s="62"/>
      <c r="S59" s="49">
        <f t="shared" si="1"/>
        <v>0</v>
      </c>
      <c r="T59" s="62"/>
      <c r="U59" s="49">
        <v>0</v>
      </c>
      <c r="V59" s="49">
        <v>0</v>
      </c>
      <c r="W59" s="49">
        <v>0</v>
      </c>
      <c r="X59" s="49">
        <v>0</v>
      </c>
      <c r="Y59" s="63">
        <f t="shared" si="2"/>
        <v>0</v>
      </c>
      <c r="Z59" s="64"/>
      <c r="AA59" s="38"/>
      <c r="AB59" s="40"/>
      <c r="AC59" s="11" t="s">
        <v>342</v>
      </c>
    </row>
    <row r="60" spans="1:29" s="32" customFormat="1" ht="31.5" customHeight="1">
      <c r="A60" s="55">
        <v>57</v>
      </c>
      <c r="B60" s="52" t="s">
        <v>234</v>
      </c>
      <c r="C60" s="52" t="s">
        <v>235</v>
      </c>
      <c r="D60" s="52" t="s">
        <v>236</v>
      </c>
      <c r="E60" s="108" t="s">
        <v>36</v>
      </c>
      <c r="F60" s="109"/>
      <c r="G60" s="43" t="s">
        <v>56</v>
      </c>
      <c r="H60" s="43" t="s">
        <v>38</v>
      </c>
      <c r="I60" s="50">
        <v>3.12</v>
      </c>
      <c r="J60" s="22"/>
      <c r="K60" s="21"/>
      <c r="L60" s="24"/>
      <c r="M60" s="49">
        <f t="shared" si="0"/>
        <v>78</v>
      </c>
      <c r="N60" s="21"/>
      <c r="O60" s="62"/>
      <c r="P60" s="62"/>
      <c r="Q60" s="62"/>
      <c r="R60" s="62"/>
      <c r="S60" s="49">
        <f t="shared" si="1"/>
        <v>0</v>
      </c>
      <c r="T60" s="62"/>
      <c r="U60" s="49">
        <v>0</v>
      </c>
      <c r="V60" s="49">
        <v>0</v>
      </c>
      <c r="W60" s="49">
        <v>0</v>
      </c>
      <c r="X60" s="49">
        <v>0</v>
      </c>
      <c r="Y60" s="63">
        <f t="shared" si="2"/>
        <v>0</v>
      </c>
      <c r="Z60" s="64"/>
      <c r="AA60" s="38"/>
      <c r="AB60" s="40"/>
      <c r="AC60" s="11" t="s">
        <v>342</v>
      </c>
    </row>
    <row r="61" spans="1:29" s="32" customFormat="1" ht="31.5" customHeight="1">
      <c r="A61" s="42">
        <v>58</v>
      </c>
      <c r="B61" s="43" t="s">
        <v>237</v>
      </c>
      <c r="C61" s="43" t="s">
        <v>238</v>
      </c>
      <c r="D61" s="43" t="s">
        <v>239</v>
      </c>
      <c r="E61" s="107" t="s">
        <v>36</v>
      </c>
      <c r="F61" s="107"/>
      <c r="G61" s="43" t="s">
        <v>37</v>
      </c>
      <c r="H61" s="43" t="s">
        <v>38</v>
      </c>
      <c r="I61" s="50">
        <v>3.41</v>
      </c>
      <c r="J61" s="43"/>
      <c r="K61" s="42"/>
      <c r="L61" s="48"/>
      <c r="M61" s="49">
        <f t="shared" si="0"/>
        <v>85.25</v>
      </c>
      <c r="N61" s="21"/>
      <c r="O61" s="62"/>
      <c r="P61" s="62"/>
      <c r="Q61" s="62"/>
      <c r="R61" s="62"/>
      <c r="S61" s="49">
        <f t="shared" si="1"/>
        <v>0</v>
      </c>
      <c r="T61" s="62"/>
      <c r="U61" s="49">
        <v>0</v>
      </c>
      <c r="V61" s="49">
        <v>0</v>
      </c>
      <c r="W61" s="49">
        <v>0</v>
      </c>
      <c r="X61" s="49">
        <v>0</v>
      </c>
      <c r="Y61" s="63">
        <f t="shared" si="2"/>
        <v>0</v>
      </c>
      <c r="Z61" s="64"/>
      <c r="AA61" s="38"/>
      <c r="AB61" s="40"/>
      <c r="AC61" s="11" t="s">
        <v>342</v>
      </c>
    </row>
    <row r="62" spans="1:29" s="32" customFormat="1" ht="31.5" customHeight="1">
      <c r="A62" s="42">
        <v>59</v>
      </c>
      <c r="B62" s="43" t="s">
        <v>241</v>
      </c>
      <c r="C62" s="43" t="s">
        <v>242</v>
      </c>
      <c r="D62" s="43" t="s">
        <v>243</v>
      </c>
      <c r="E62" s="107" t="s">
        <v>240</v>
      </c>
      <c r="F62" s="107"/>
      <c r="G62" s="43" t="s">
        <v>37</v>
      </c>
      <c r="H62" s="43" t="s">
        <v>38</v>
      </c>
      <c r="I62" s="50">
        <v>3.77</v>
      </c>
      <c r="J62" s="43"/>
      <c r="K62" s="42"/>
      <c r="L62" s="48"/>
      <c r="M62" s="49">
        <f t="shared" si="0"/>
        <v>94.25</v>
      </c>
      <c r="N62" s="21"/>
      <c r="O62" s="62"/>
      <c r="P62" s="62"/>
      <c r="Q62" s="62"/>
      <c r="R62" s="62"/>
      <c r="S62" s="49">
        <f t="shared" si="1"/>
        <v>0</v>
      </c>
      <c r="T62" s="62"/>
      <c r="U62" s="49">
        <v>0</v>
      </c>
      <c r="V62" s="49">
        <v>0</v>
      </c>
      <c r="W62" s="49">
        <v>0</v>
      </c>
      <c r="X62" s="49">
        <v>0</v>
      </c>
      <c r="Y62" s="63">
        <f t="shared" si="2"/>
        <v>0</v>
      </c>
      <c r="Z62" s="64"/>
      <c r="AA62" s="38"/>
      <c r="AB62" s="40"/>
      <c r="AC62" s="11" t="s">
        <v>342</v>
      </c>
    </row>
    <row r="63" spans="1:29" s="32" customFormat="1" ht="31.5" customHeight="1">
      <c r="A63" s="42">
        <v>60</v>
      </c>
      <c r="B63" s="43" t="s">
        <v>244</v>
      </c>
      <c r="C63" s="43" t="s">
        <v>245</v>
      </c>
      <c r="D63" s="43" t="s">
        <v>246</v>
      </c>
      <c r="E63" s="107" t="s">
        <v>46</v>
      </c>
      <c r="F63" s="107"/>
      <c r="G63" s="43" t="s">
        <v>37</v>
      </c>
      <c r="H63" s="43" t="s">
        <v>38</v>
      </c>
      <c r="I63" s="50">
        <v>3.64</v>
      </c>
      <c r="J63" s="43"/>
      <c r="K63" s="42"/>
      <c r="L63" s="48"/>
      <c r="M63" s="49">
        <f t="shared" si="0"/>
        <v>91</v>
      </c>
      <c r="N63" s="21"/>
      <c r="O63" s="62"/>
      <c r="P63" s="62"/>
      <c r="Q63" s="62"/>
      <c r="R63" s="62"/>
      <c r="S63" s="49">
        <f t="shared" si="1"/>
        <v>0</v>
      </c>
      <c r="T63" s="62"/>
      <c r="U63" s="49">
        <v>0</v>
      </c>
      <c r="V63" s="49">
        <v>0</v>
      </c>
      <c r="W63" s="49">
        <v>0</v>
      </c>
      <c r="X63" s="49">
        <v>0</v>
      </c>
      <c r="Y63" s="63">
        <f t="shared" si="2"/>
        <v>0</v>
      </c>
      <c r="Z63" s="64"/>
      <c r="AA63" s="38"/>
      <c r="AB63" s="40"/>
      <c r="AC63" s="11" t="s">
        <v>342</v>
      </c>
    </row>
    <row r="64" spans="1:29" s="32" customFormat="1" ht="31.5" customHeight="1">
      <c r="A64" s="42">
        <v>61</v>
      </c>
      <c r="B64" s="43" t="s">
        <v>247</v>
      </c>
      <c r="C64" s="43" t="s">
        <v>248</v>
      </c>
      <c r="D64" s="43" t="s">
        <v>249</v>
      </c>
      <c r="E64" s="107" t="s">
        <v>42</v>
      </c>
      <c r="F64" s="107"/>
      <c r="G64" s="43" t="s">
        <v>56</v>
      </c>
      <c r="H64" s="43" t="s">
        <v>57</v>
      </c>
      <c r="I64" s="50">
        <v>3.42</v>
      </c>
      <c r="J64" s="43"/>
      <c r="K64" s="42"/>
      <c r="L64" s="48"/>
      <c r="M64" s="49">
        <f>I64*100/4</f>
        <v>85.5</v>
      </c>
      <c r="N64" s="21"/>
      <c r="O64" s="62"/>
      <c r="P64" s="62"/>
      <c r="Q64" s="62"/>
      <c r="R64" s="62"/>
      <c r="S64" s="49">
        <f t="shared" si="1"/>
        <v>0</v>
      </c>
      <c r="T64" s="62"/>
      <c r="U64" s="49">
        <v>0</v>
      </c>
      <c r="V64" s="49">
        <v>0</v>
      </c>
      <c r="W64" s="49">
        <v>0</v>
      </c>
      <c r="X64" s="49">
        <v>0</v>
      </c>
      <c r="Y64" s="63">
        <f t="shared" si="2"/>
        <v>0</v>
      </c>
      <c r="Z64" s="64"/>
      <c r="AA64" s="38"/>
      <c r="AB64" s="40"/>
      <c r="AC64" s="11" t="s">
        <v>342</v>
      </c>
    </row>
    <row r="65" spans="1:29" s="32" customFormat="1" ht="31.5" customHeight="1">
      <c r="A65" s="42">
        <v>62</v>
      </c>
      <c r="B65" s="43" t="s">
        <v>250</v>
      </c>
      <c r="C65" s="43" t="s">
        <v>251</v>
      </c>
      <c r="D65" s="43" t="s">
        <v>252</v>
      </c>
      <c r="E65" s="107" t="s">
        <v>46</v>
      </c>
      <c r="F65" s="107"/>
      <c r="G65" s="43" t="s">
        <v>56</v>
      </c>
      <c r="H65" s="43" t="s">
        <v>57</v>
      </c>
      <c r="I65" s="50">
        <v>2.95</v>
      </c>
      <c r="J65" s="43"/>
      <c r="K65" s="42"/>
      <c r="L65" s="48"/>
      <c r="M65" s="49">
        <f t="shared" si="0"/>
        <v>73.75</v>
      </c>
      <c r="N65" s="21"/>
      <c r="O65" s="62"/>
      <c r="P65" s="62"/>
      <c r="Q65" s="62"/>
      <c r="R65" s="62"/>
      <c r="S65" s="49">
        <f t="shared" si="1"/>
        <v>0</v>
      </c>
      <c r="T65" s="62"/>
      <c r="U65" s="49">
        <v>0</v>
      </c>
      <c r="V65" s="49">
        <v>0</v>
      </c>
      <c r="W65" s="49">
        <v>0</v>
      </c>
      <c r="X65" s="49">
        <v>0</v>
      </c>
      <c r="Y65" s="63">
        <f t="shared" si="2"/>
        <v>0</v>
      </c>
      <c r="Z65" s="64"/>
      <c r="AA65" s="38"/>
      <c r="AB65" s="40"/>
      <c r="AC65" s="11" t="s">
        <v>342</v>
      </c>
    </row>
    <row r="66" spans="1:29" s="32" customFormat="1" ht="31.5" customHeight="1">
      <c r="A66" s="42">
        <v>63</v>
      </c>
      <c r="B66" s="43" t="s">
        <v>253</v>
      </c>
      <c r="C66" s="43" t="s">
        <v>254</v>
      </c>
      <c r="D66" s="43" t="s">
        <v>255</v>
      </c>
      <c r="E66" s="107" t="s">
        <v>90</v>
      </c>
      <c r="F66" s="107"/>
      <c r="G66" s="43" t="s">
        <v>37</v>
      </c>
      <c r="H66" s="43" t="s">
        <v>38</v>
      </c>
      <c r="I66" s="50">
        <v>3.35</v>
      </c>
      <c r="J66" s="22"/>
      <c r="K66" s="21"/>
      <c r="L66" s="24"/>
      <c r="M66" s="49">
        <f t="shared" si="0"/>
        <v>83.75</v>
      </c>
      <c r="N66" s="21"/>
      <c r="O66" s="62"/>
      <c r="P66" s="62"/>
      <c r="Q66" s="62"/>
      <c r="R66" s="62"/>
      <c r="S66" s="49">
        <f t="shared" si="1"/>
        <v>0</v>
      </c>
      <c r="T66" s="62"/>
      <c r="U66" s="49">
        <v>0</v>
      </c>
      <c r="V66" s="49">
        <v>0</v>
      </c>
      <c r="W66" s="49">
        <v>0</v>
      </c>
      <c r="X66" s="49">
        <v>0</v>
      </c>
      <c r="Y66" s="63">
        <f t="shared" si="2"/>
        <v>0</v>
      </c>
      <c r="Z66" s="64"/>
      <c r="AA66" s="38"/>
      <c r="AB66" s="40"/>
      <c r="AC66" s="11" t="s">
        <v>342</v>
      </c>
    </row>
    <row r="67" spans="1:29" s="32" customFormat="1" ht="31.5" customHeight="1">
      <c r="A67" s="42">
        <v>64</v>
      </c>
      <c r="B67" s="43" t="s">
        <v>256</v>
      </c>
      <c r="C67" s="43" t="s">
        <v>257</v>
      </c>
      <c r="D67" s="43" t="s">
        <v>258</v>
      </c>
      <c r="E67" s="107" t="s">
        <v>42</v>
      </c>
      <c r="F67" s="107"/>
      <c r="G67" s="43" t="s">
        <v>37</v>
      </c>
      <c r="H67" s="43" t="s">
        <v>38</v>
      </c>
      <c r="I67" s="50">
        <v>3.28</v>
      </c>
      <c r="J67" s="22"/>
      <c r="K67" s="21"/>
      <c r="L67" s="24"/>
      <c r="M67" s="49">
        <f>I67*100/4</f>
        <v>82</v>
      </c>
      <c r="N67" s="21"/>
      <c r="O67" s="62"/>
      <c r="P67" s="62"/>
      <c r="Q67" s="62"/>
      <c r="R67" s="62"/>
      <c r="S67" s="49">
        <f t="shared" si="1"/>
        <v>0</v>
      </c>
      <c r="T67" s="62"/>
      <c r="U67" s="49">
        <v>0</v>
      </c>
      <c r="V67" s="49">
        <v>0</v>
      </c>
      <c r="W67" s="49">
        <v>0</v>
      </c>
      <c r="X67" s="49">
        <v>0</v>
      </c>
      <c r="Y67" s="63">
        <f t="shared" si="2"/>
        <v>0</v>
      </c>
      <c r="Z67" s="64"/>
      <c r="AA67" s="38"/>
      <c r="AB67" s="40"/>
      <c r="AC67" s="11" t="s">
        <v>342</v>
      </c>
    </row>
    <row r="68" spans="1:29" s="32" customFormat="1" ht="31.5" customHeight="1">
      <c r="A68" s="42">
        <v>65</v>
      </c>
      <c r="B68" s="43" t="s">
        <v>259</v>
      </c>
      <c r="C68" s="43" t="s">
        <v>260</v>
      </c>
      <c r="D68" s="43" t="s">
        <v>261</v>
      </c>
      <c r="E68" s="107" t="s">
        <v>46</v>
      </c>
      <c r="F68" s="107"/>
      <c r="G68" s="43" t="s">
        <v>37</v>
      </c>
      <c r="H68" s="43" t="s">
        <v>38</v>
      </c>
      <c r="I68" s="50">
        <v>3.43</v>
      </c>
      <c r="J68" s="22"/>
      <c r="K68" s="21"/>
      <c r="L68" s="24"/>
      <c r="M68" s="49">
        <f t="shared" si="0"/>
        <v>85.75</v>
      </c>
      <c r="N68" s="21"/>
      <c r="O68" s="62"/>
      <c r="P68" s="62"/>
      <c r="Q68" s="62"/>
      <c r="R68" s="62"/>
      <c r="S68" s="49">
        <f t="shared" si="1"/>
        <v>0</v>
      </c>
      <c r="T68" s="62"/>
      <c r="U68" s="49">
        <v>0</v>
      </c>
      <c r="V68" s="49">
        <v>0</v>
      </c>
      <c r="W68" s="49">
        <v>0</v>
      </c>
      <c r="X68" s="49">
        <v>0</v>
      </c>
      <c r="Y68" s="63">
        <f t="shared" si="2"/>
        <v>0</v>
      </c>
      <c r="Z68" s="64"/>
      <c r="AA68" s="38"/>
      <c r="AB68" s="40"/>
      <c r="AC68" s="11" t="s">
        <v>342</v>
      </c>
    </row>
    <row r="69" spans="1:29" s="32" customFormat="1" ht="31.5" customHeight="1">
      <c r="A69" s="42">
        <v>66</v>
      </c>
      <c r="B69" s="43" t="s">
        <v>262</v>
      </c>
      <c r="C69" s="43" t="s">
        <v>263</v>
      </c>
      <c r="D69" s="43" t="s">
        <v>264</v>
      </c>
      <c r="E69" s="107" t="s">
        <v>42</v>
      </c>
      <c r="F69" s="107"/>
      <c r="G69" s="43" t="s">
        <v>56</v>
      </c>
      <c r="H69" s="43" t="s">
        <v>38</v>
      </c>
      <c r="I69" s="50">
        <v>3.62</v>
      </c>
      <c r="J69" s="43"/>
      <c r="K69" s="42"/>
      <c r="L69" s="48"/>
      <c r="M69" s="49">
        <f>I69*100/4</f>
        <v>90.5</v>
      </c>
      <c r="N69" s="21"/>
      <c r="O69" s="62"/>
      <c r="P69" s="62"/>
      <c r="Q69" s="62"/>
      <c r="R69" s="62"/>
      <c r="S69" s="49">
        <f aca="true" t="shared" si="3" ref="S69:S93">P69+Q69+R69</f>
        <v>0</v>
      </c>
      <c r="T69" s="62"/>
      <c r="U69" s="49">
        <v>0</v>
      </c>
      <c r="V69" s="49">
        <v>0</v>
      </c>
      <c r="W69" s="49">
        <v>0</v>
      </c>
      <c r="X69" s="49">
        <v>0</v>
      </c>
      <c r="Y69" s="63">
        <f aca="true" t="shared" si="4" ref="Y69:Y93">X69+W69+V69</f>
        <v>0</v>
      </c>
      <c r="Z69" s="64"/>
      <c r="AA69" s="38"/>
      <c r="AB69" s="40"/>
      <c r="AC69" s="11" t="s">
        <v>342</v>
      </c>
    </row>
    <row r="70" spans="1:29" s="32" customFormat="1" ht="31.5" customHeight="1">
      <c r="A70" s="42">
        <v>67</v>
      </c>
      <c r="B70" s="43" t="s">
        <v>265</v>
      </c>
      <c r="C70" s="43" t="s">
        <v>266</v>
      </c>
      <c r="D70" s="43" t="s">
        <v>267</v>
      </c>
      <c r="E70" s="107" t="s">
        <v>42</v>
      </c>
      <c r="F70" s="107"/>
      <c r="G70" s="43" t="s">
        <v>47</v>
      </c>
      <c r="H70" s="43" t="s">
        <v>38</v>
      </c>
      <c r="I70" s="50">
        <v>3.34</v>
      </c>
      <c r="J70" s="43"/>
      <c r="K70" s="42"/>
      <c r="L70" s="48"/>
      <c r="M70" s="49">
        <f>I70*100/4</f>
        <v>83.5</v>
      </c>
      <c r="N70" s="21"/>
      <c r="O70" s="62"/>
      <c r="P70" s="62"/>
      <c r="Q70" s="62"/>
      <c r="R70" s="62"/>
      <c r="S70" s="49">
        <f t="shared" si="3"/>
        <v>0</v>
      </c>
      <c r="T70" s="62"/>
      <c r="U70" s="49">
        <v>0</v>
      </c>
      <c r="V70" s="49">
        <v>0</v>
      </c>
      <c r="W70" s="49">
        <v>0</v>
      </c>
      <c r="X70" s="49">
        <v>0</v>
      </c>
      <c r="Y70" s="63">
        <f t="shared" si="4"/>
        <v>0</v>
      </c>
      <c r="Z70" s="64"/>
      <c r="AA70" s="38"/>
      <c r="AB70" s="40"/>
      <c r="AC70" s="11" t="s">
        <v>342</v>
      </c>
    </row>
    <row r="71" spans="1:29" s="91" customFormat="1" ht="31.5" customHeight="1">
      <c r="A71" s="60">
        <v>68</v>
      </c>
      <c r="B71" s="46" t="s">
        <v>268</v>
      </c>
      <c r="C71" s="46" t="s">
        <v>269</v>
      </c>
      <c r="D71" s="46" t="s">
        <v>270</v>
      </c>
      <c r="E71" s="134" t="s">
        <v>134</v>
      </c>
      <c r="F71" s="134"/>
      <c r="G71" s="46" t="s">
        <v>37</v>
      </c>
      <c r="H71" s="46" t="s">
        <v>38</v>
      </c>
      <c r="I71" s="92">
        <v>3.46</v>
      </c>
      <c r="J71" s="27"/>
      <c r="K71" s="28"/>
      <c r="L71" s="29"/>
      <c r="M71" s="59">
        <f>I71*100/4</f>
        <v>86.5</v>
      </c>
      <c r="N71" s="28"/>
      <c r="O71" s="93"/>
      <c r="P71" s="93"/>
      <c r="Q71" s="93"/>
      <c r="R71" s="93"/>
      <c r="S71" s="59">
        <f t="shared" si="3"/>
        <v>0</v>
      </c>
      <c r="T71" s="86"/>
      <c r="U71" s="59">
        <v>0</v>
      </c>
      <c r="V71" s="59">
        <v>0</v>
      </c>
      <c r="W71" s="59">
        <v>0</v>
      </c>
      <c r="X71" s="59">
        <v>0</v>
      </c>
      <c r="Y71" s="87">
        <f t="shared" si="4"/>
        <v>0</v>
      </c>
      <c r="Z71" s="88"/>
      <c r="AA71" s="89"/>
      <c r="AB71" s="90"/>
      <c r="AC71" s="96" t="s">
        <v>342</v>
      </c>
    </row>
    <row r="72" spans="1:29" s="32" customFormat="1" ht="31.5" customHeight="1">
      <c r="A72" s="42">
        <v>69</v>
      </c>
      <c r="B72" s="43" t="s">
        <v>271</v>
      </c>
      <c r="C72" s="43" t="s">
        <v>272</v>
      </c>
      <c r="D72" s="43" t="s">
        <v>273</v>
      </c>
      <c r="E72" s="107" t="s">
        <v>46</v>
      </c>
      <c r="F72" s="107"/>
      <c r="G72" s="43" t="s">
        <v>37</v>
      </c>
      <c r="H72" s="43" t="s">
        <v>38</v>
      </c>
      <c r="I72" s="50">
        <v>3.29</v>
      </c>
      <c r="J72" s="22"/>
      <c r="K72" s="21"/>
      <c r="L72" s="24"/>
      <c r="M72" s="49">
        <f aca="true" t="shared" si="5" ref="M72:M78">I72*100/4</f>
        <v>82.25</v>
      </c>
      <c r="N72" s="21"/>
      <c r="O72" s="62"/>
      <c r="P72" s="62"/>
      <c r="Q72" s="62"/>
      <c r="R72" s="62"/>
      <c r="S72" s="49">
        <f t="shared" si="3"/>
        <v>0</v>
      </c>
      <c r="T72" s="62"/>
      <c r="U72" s="49">
        <v>0</v>
      </c>
      <c r="V72" s="49">
        <v>0</v>
      </c>
      <c r="W72" s="49">
        <v>0</v>
      </c>
      <c r="X72" s="49">
        <v>0</v>
      </c>
      <c r="Y72" s="63">
        <f t="shared" si="4"/>
        <v>0</v>
      </c>
      <c r="Z72" s="64"/>
      <c r="AA72" s="38"/>
      <c r="AB72" s="40"/>
      <c r="AC72" s="11" t="s">
        <v>342</v>
      </c>
    </row>
    <row r="73" spans="1:29" s="32" customFormat="1" ht="31.5" customHeight="1">
      <c r="A73" s="42">
        <v>70</v>
      </c>
      <c r="B73" s="43" t="s">
        <v>274</v>
      </c>
      <c r="C73" s="43" t="s">
        <v>275</v>
      </c>
      <c r="D73" s="43" t="s">
        <v>276</v>
      </c>
      <c r="E73" s="107" t="s">
        <v>42</v>
      </c>
      <c r="F73" s="107"/>
      <c r="G73" s="43" t="s">
        <v>37</v>
      </c>
      <c r="H73" s="43" t="s">
        <v>38</v>
      </c>
      <c r="I73" s="50">
        <v>3.23</v>
      </c>
      <c r="J73" s="22"/>
      <c r="K73" s="21"/>
      <c r="L73" s="24"/>
      <c r="M73" s="49">
        <f t="shared" si="5"/>
        <v>80.75</v>
      </c>
      <c r="N73" s="21"/>
      <c r="O73" s="62"/>
      <c r="P73" s="62"/>
      <c r="Q73" s="62"/>
      <c r="R73" s="62"/>
      <c r="S73" s="49">
        <f t="shared" si="3"/>
        <v>0</v>
      </c>
      <c r="T73" s="62"/>
      <c r="U73" s="49">
        <v>0</v>
      </c>
      <c r="V73" s="49">
        <v>0</v>
      </c>
      <c r="W73" s="49">
        <v>0</v>
      </c>
      <c r="X73" s="49">
        <v>0</v>
      </c>
      <c r="Y73" s="63">
        <f t="shared" si="4"/>
        <v>0</v>
      </c>
      <c r="Z73" s="64"/>
      <c r="AA73" s="38"/>
      <c r="AB73" s="40"/>
      <c r="AC73" s="11" t="s">
        <v>342</v>
      </c>
    </row>
    <row r="74" spans="1:29" s="32" customFormat="1" ht="31.5" customHeight="1">
      <c r="A74" s="42">
        <v>71</v>
      </c>
      <c r="B74" s="43" t="s">
        <v>277</v>
      </c>
      <c r="C74" s="43" t="s">
        <v>278</v>
      </c>
      <c r="D74" s="43" t="s">
        <v>279</v>
      </c>
      <c r="E74" s="107" t="s">
        <v>145</v>
      </c>
      <c r="F74" s="107"/>
      <c r="G74" s="43" t="s">
        <v>56</v>
      </c>
      <c r="H74" s="43" t="s">
        <v>38</v>
      </c>
      <c r="I74" s="50">
        <v>3.39</v>
      </c>
      <c r="J74" s="22"/>
      <c r="K74" s="21"/>
      <c r="L74" s="24"/>
      <c r="M74" s="49">
        <f t="shared" si="5"/>
        <v>84.75</v>
      </c>
      <c r="N74" s="21"/>
      <c r="O74" s="62"/>
      <c r="P74" s="62"/>
      <c r="Q74" s="62"/>
      <c r="R74" s="62"/>
      <c r="S74" s="49">
        <f t="shared" si="3"/>
        <v>0</v>
      </c>
      <c r="T74" s="62"/>
      <c r="U74" s="49">
        <v>0</v>
      </c>
      <c r="V74" s="49">
        <v>0</v>
      </c>
      <c r="W74" s="49">
        <v>0</v>
      </c>
      <c r="X74" s="49">
        <v>0</v>
      </c>
      <c r="Y74" s="63">
        <f t="shared" si="4"/>
        <v>0</v>
      </c>
      <c r="Z74" s="64"/>
      <c r="AA74" s="38"/>
      <c r="AB74" s="40"/>
      <c r="AC74" s="11" t="s">
        <v>342</v>
      </c>
    </row>
    <row r="75" spans="1:29" s="32" customFormat="1" ht="31.5" customHeight="1">
      <c r="A75" s="42">
        <v>72</v>
      </c>
      <c r="B75" s="43" t="s">
        <v>280</v>
      </c>
      <c r="C75" s="43" t="s">
        <v>281</v>
      </c>
      <c r="D75" s="43" t="s">
        <v>282</v>
      </c>
      <c r="E75" s="107" t="s">
        <v>72</v>
      </c>
      <c r="F75" s="107"/>
      <c r="G75" s="43" t="s">
        <v>47</v>
      </c>
      <c r="H75" s="43" t="s">
        <v>38</v>
      </c>
      <c r="I75" s="50">
        <v>3.29</v>
      </c>
      <c r="J75" s="22"/>
      <c r="K75" s="21"/>
      <c r="L75" s="24"/>
      <c r="M75" s="49">
        <f t="shared" si="5"/>
        <v>82.25</v>
      </c>
      <c r="N75" s="21"/>
      <c r="O75" s="62"/>
      <c r="P75" s="62"/>
      <c r="Q75" s="62"/>
      <c r="R75" s="62"/>
      <c r="S75" s="49">
        <f t="shared" si="3"/>
        <v>0</v>
      </c>
      <c r="T75" s="62"/>
      <c r="U75" s="49">
        <v>0</v>
      </c>
      <c r="V75" s="49">
        <v>0</v>
      </c>
      <c r="W75" s="49">
        <v>0</v>
      </c>
      <c r="X75" s="49">
        <v>0</v>
      </c>
      <c r="Y75" s="63">
        <f t="shared" si="4"/>
        <v>0</v>
      </c>
      <c r="Z75" s="64"/>
      <c r="AA75" s="38"/>
      <c r="AB75" s="40"/>
      <c r="AC75" s="11" t="s">
        <v>342</v>
      </c>
    </row>
    <row r="76" spans="1:29" s="91" customFormat="1" ht="31.5" customHeight="1">
      <c r="A76" s="60">
        <v>73</v>
      </c>
      <c r="B76" s="46" t="s">
        <v>283</v>
      </c>
      <c r="C76" s="46" t="s">
        <v>284</v>
      </c>
      <c r="D76" s="46" t="s">
        <v>285</v>
      </c>
      <c r="E76" s="134" t="s">
        <v>72</v>
      </c>
      <c r="F76" s="134"/>
      <c r="G76" s="46" t="s">
        <v>37</v>
      </c>
      <c r="H76" s="46" t="s">
        <v>57</v>
      </c>
      <c r="I76" s="47" t="s">
        <v>346</v>
      </c>
      <c r="J76" s="46"/>
      <c r="K76" s="60"/>
      <c r="L76" s="94"/>
      <c r="M76" s="59">
        <v>56</v>
      </c>
      <c r="N76" s="60"/>
      <c r="O76" s="86"/>
      <c r="P76" s="86"/>
      <c r="Q76" s="86"/>
      <c r="R76" s="86"/>
      <c r="S76" s="59">
        <f t="shared" si="3"/>
        <v>0</v>
      </c>
      <c r="T76" s="86"/>
      <c r="U76" s="59">
        <v>0</v>
      </c>
      <c r="V76" s="59">
        <v>0</v>
      </c>
      <c r="W76" s="59">
        <v>0</v>
      </c>
      <c r="X76" s="59">
        <v>0</v>
      </c>
      <c r="Y76" s="87">
        <f t="shared" si="4"/>
        <v>0</v>
      </c>
      <c r="Z76" s="88"/>
      <c r="AA76" s="95"/>
      <c r="AB76" s="47"/>
      <c r="AC76" s="96" t="s">
        <v>342</v>
      </c>
    </row>
    <row r="77" spans="1:29" s="32" customFormat="1" ht="31.5" customHeight="1">
      <c r="A77" s="42">
        <v>74</v>
      </c>
      <c r="B77" s="43" t="s">
        <v>286</v>
      </c>
      <c r="C77" s="43" t="s">
        <v>287</v>
      </c>
      <c r="D77" s="43" t="s">
        <v>288</v>
      </c>
      <c r="E77" s="107" t="s">
        <v>58</v>
      </c>
      <c r="F77" s="107"/>
      <c r="G77" s="43" t="s">
        <v>73</v>
      </c>
      <c r="H77" s="43" t="s">
        <v>38</v>
      </c>
      <c r="I77" s="50">
        <v>3.59</v>
      </c>
      <c r="J77" s="22"/>
      <c r="K77" s="21"/>
      <c r="L77" s="24"/>
      <c r="M77" s="49">
        <f t="shared" si="5"/>
        <v>89.75</v>
      </c>
      <c r="N77" s="21"/>
      <c r="O77" s="62"/>
      <c r="P77" s="62"/>
      <c r="Q77" s="62"/>
      <c r="R77" s="62"/>
      <c r="S77" s="49">
        <f t="shared" si="3"/>
        <v>0</v>
      </c>
      <c r="T77" s="62"/>
      <c r="U77" s="49">
        <v>0</v>
      </c>
      <c r="V77" s="49">
        <v>0</v>
      </c>
      <c r="W77" s="49">
        <v>0</v>
      </c>
      <c r="X77" s="49">
        <v>0</v>
      </c>
      <c r="Y77" s="63">
        <f t="shared" si="4"/>
        <v>0</v>
      </c>
      <c r="Z77" s="64"/>
      <c r="AA77" s="38"/>
      <c r="AB77" s="40"/>
      <c r="AC77" s="11" t="s">
        <v>342</v>
      </c>
    </row>
    <row r="78" spans="1:29" s="32" customFormat="1" ht="31.5" customHeight="1">
      <c r="A78" s="42">
        <v>75</v>
      </c>
      <c r="B78" s="43" t="s">
        <v>289</v>
      </c>
      <c r="C78" s="43" t="s">
        <v>290</v>
      </c>
      <c r="D78" s="43" t="s">
        <v>291</v>
      </c>
      <c r="E78" s="107" t="s">
        <v>42</v>
      </c>
      <c r="F78" s="107"/>
      <c r="G78" s="43" t="s">
        <v>73</v>
      </c>
      <c r="H78" s="43" t="s">
        <v>38</v>
      </c>
      <c r="I78" s="50">
        <v>3.49</v>
      </c>
      <c r="J78" s="22"/>
      <c r="K78" s="21"/>
      <c r="L78" s="24"/>
      <c r="M78" s="49">
        <f t="shared" si="5"/>
        <v>87.25</v>
      </c>
      <c r="N78" s="21"/>
      <c r="O78" s="62"/>
      <c r="P78" s="62"/>
      <c r="Q78" s="62"/>
      <c r="R78" s="62"/>
      <c r="S78" s="49">
        <f t="shared" si="3"/>
        <v>0</v>
      </c>
      <c r="T78" s="62"/>
      <c r="U78" s="49">
        <v>0</v>
      </c>
      <c r="V78" s="49">
        <v>0</v>
      </c>
      <c r="W78" s="49">
        <v>0</v>
      </c>
      <c r="X78" s="49">
        <v>0</v>
      </c>
      <c r="Y78" s="63">
        <f t="shared" si="4"/>
        <v>0</v>
      </c>
      <c r="Z78" s="64"/>
      <c r="AA78" s="38"/>
      <c r="AB78" s="40"/>
      <c r="AC78" s="11" t="s">
        <v>342</v>
      </c>
    </row>
    <row r="79" spans="1:29" ht="31.5" customHeight="1">
      <c r="A79" s="42">
        <v>76</v>
      </c>
      <c r="B79" s="43" t="s">
        <v>295</v>
      </c>
      <c r="C79" s="43" t="s">
        <v>296</v>
      </c>
      <c r="D79" s="43" t="s">
        <v>297</v>
      </c>
      <c r="E79" s="107" t="s">
        <v>46</v>
      </c>
      <c r="F79" s="107"/>
      <c r="G79" s="46" t="s">
        <v>37</v>
      </c>
      <c r="H79" s="46" t="s">
        <v>38</v>
      </c>
      <c r="I79" s="50">
        <v>3.24</v>
      </c>
      <c r="J79" s="22"/>
      <c r="K79" s="21"/>
      <c r="L79" s="24"/>
      <c r="M79" s="49">
        <f>I79*100/4</f>
        <v>81</v>
      </c>
      <c r="N79" s="21"/>
      <c r="O79" s="62"/>
      <c r="P79" s="62"/>
      <c r="Q79" s="62"/>
      <c r="R79" s="62"/>
      <c r="S79" s="49">
        <f t="shared" si="3"/>
        <v>0</v>
      </c>
      <c r="T79" s="62"/>
      <c r="U79" s="49">
        <v>0</v>
      </c>
      <c r="V79" s="49">
        <v>0</v>
      </c>
      <c r="W79" s="49">
        <v>0</v>
      </c>
      <c r="X79" s="49">
        <v>0</v>
      </c>
      <c r="Y79" s="63">
        <f t="shared" si="4"/>
        <v>0</v>
      </c>
      <c r="Z79" s="64"/>
      <c r="AA79" s="38"/>
      <c r="AB79" s="40"/>
      <c r="AC79" s="11" t="s">
        <v>342</v>
      </c>
    </row>
    <row r="80" spans="1:29" ht="31.5" customHeight="1">
      <c r="A80" s="42">
        <v>77</v>
      </c>
      <c r="B80" s="43" t="s">
        <v>298</v>
      </c>
      <c r="C80" s="43" t="s">
        <v>299</v>
      </c>
      <c r="D80" s="43" t="s">
        <v>300</v>
      </c>
      <c r="E80" s="107" t="s">
        <v>180</v>
      </c>
      <c r="F80" s="107"/>
      <c r="G80" s="43" t="s">
        <v>56</v>
      </c>
      <c r="H80" s="46" t="s">
        <v>38</v>
      </c>
      <c r="I80" s="50">
        <v>3.74</v>
      </c>
      <c r="J80" s="43"/>
      <c r="K80" s="42"/>
      <c r="L80" s="48"/>
      <c r="M80" s="49">
        <f>I80*100/4</f>
        <v>93.5</v>
      </c>
      <c r="N80" s="21"/>
      <c r="O80" s="62"/>
      <c r="P80" s="62"/>
      <c r="Q80" s="62"/>
      <c r="R80" s="62"/>
      <c r="S80" s="49">
        <f t="shared" si="3"/>
        <v>0</v>
      </c>
      <c r="T80" s="62"/>
      <c r="U80" s="49">
        <v>0</v>
      </c>
      <c r="V80" s="49">
        <v>0</v>
      </c>
      <c r="W80" s="49">
        <v>0</v>
      </c>
      <c r="X80" s="49">
        <v>0</v>
      </c>
      <c r="Y80" s="63">
        <f t="shared" si="4"/>
        <v>0</v>
      </c>
      <c r="Z80" s="64"/>
      <c r="AA80" s="38"/>
      <c r="AB80" s="40"/>
      <c r="AC80" s="11" t="s">
        <v>342</v>
      </c>
    </row>
    <row r="81" spans="1:29" ht="31.5" customHeight="1">
      <c r="A81" s="42">
        <v>78</v>
      </c>
      <c r="B81" s="43" t="s">
        <v>301</v>
      </c>
      <c r="C81" s="43" t="s">
        <v>302</v>
      </c>
      <c r="D81" s="43" t="s">
        <v>303</v>
      </c>
      <c r="E81" s="107" t="s">
        <v>134</v>
      </c>
      <c r="F81" s="107"/>
      <c r="G81" s="43" t="s">
        <v>56</v>
      </c>
      <c r="H81" s="46" t="s">
        <v>38</v>
      </c>
      <c r="I81" s="50">
        <v>3.35</v>
      </c>
      <c r="J81" s="43"/>
      <c r="K81" s="42"/>
      <c r="L81" s="48"/>
      <c r="M81" s="49">
        <f>I81*100/4</f>
        <v>83.75</v>
      </c>
      <c r="N81" s="21"/>
      <c r="O81" s="62"/>
      <c r="P81" s="62"/>
      <c r="Q81" s="62"/>
      <c r="R81" s="62"/>
      <c r="S81" s="49">
        <f t="shared" si="3"/>
        <v>0</v>
      </c>
      <c r="T81" s="62"/>
      <c r="U81" s="49">
        <v>0</v>
      </c>
      <c r="V81" s="49">
        <v>0</v>
      </c>
      <c r="W81" s="49">
        <v>0</v>
      </c>
      <c r="X81" s="49">
        <v>0</v>
      </c>
      <c r="Y81" s="63">
        <f t="shared" si="4"/>
        <v>0</v>
      </c>
      <c r="Z81" s="64"/>
      <c r="AA81" s="38"/>
      <c r="AB81" s="40"/>
      <c r="AC81" s="11" t="s">
        <v>342</v>
      </c>
    </row>
    <row r="82" spans="1:29" ht="31.5" customHeight="1">
      <c r="A82" s="42">
        <v>79</v>
      </c>
      <c r="B82" s="43" t="s">
        <v>304</v>
      </c>
      <c r="C82" s="43" t="s">
        <v>305</v>
      </c>
      <c r="D82" s="43" t="s">
        <v>306</v>
      </c>
      <c r="E82" s="107" t="s">
        <v>36</v>
      </c>
      <c r="F82" s="107"/>
      <c r="G82" s="43" t="s">
        <v>73</v>
      </c>
      <c r="H82" s="46" t="s">
        <v>38</v>
      </c>
      <c r="I82" s="50">
        <v>3.47</v>
      </c>
      <c r="J82" s="43"/>
      <c r="K82" s="42"/>
      <c r="L82" s="48"/>
      <c r="M82" s="49">
        <f>I82*100/4</f>
        <v>86.75</v>
      </c>
      <c r="N82" s="21"/>
      <c r="O82" s="62"/>
      <c r="P82" s="62"/>
      <c r="Q82" s="62"/>
      <c r="R82" s="62"/>
      <c r="S82" s="49">
        <f t="shared" si="3"/>
        <v>0</v>
      </c>
      <c r="T82" s="62"/>
      <c r="U82" s="49">
        <v>0</v>
      </c>
      <c r="V82" s="49">
        <v>0</v>
      </c>
      <c r="W82" s="49">
        <v>0</v>
      </c>
      <c r="X82" s="49">
        <v>0</v>
      </c>
      <c r="Y82" s="63">
        <f t="shared" si="4"/>
        <v>0</v>
      </c>
      <c r="Z82" s="64"/>
      <c r="AA82" s="38"/>
      <c r="AB82" s="40"/>
      <c r="AC82" s="11" t="s">
        <v>342</v>
      </c>
    </row>
    <row r="83" spans="1:29" ht="31.5" customHeight="1">
      <c r="A83" s="42">
        <v>80</v>
      </c>
      <c r="B83" s="43" t="s">
        <v>307</v>
      </c>
      <c r="C83" s="43" t="s">
        <v>308</v>
      </c>
      <c r="D83" s="43" t="s">
        <v>309</v>
      </c>
      <c r="E83" s="107" t="s">
        <v>36</v>
      </c>
      <c r="F83" s="107"/>
      <c r="G83" s="43" t="s">
        <v>73</v>
      </c>
      <c r="H83" s="46" t="s">
        <v>38</v>
      </c>
      <c r="I83" s="50">
        <v>2.92</v>
      </c>
      <c r="J83" s="43"/>
      <c r="K83" s="42"/>
      <c r="L83" s="48"/>
      <c r="M83" s="49">
        <f aca="true" t="shared" si="6" ref="M83:M89">I83*100/4</f>
        <v>73</v>
      </c>
      <c r="N83" s="21"/>
      <c r="O83" s="62"/>
      <c r="P83" s="62"/>
      <c r="Q83" s="62"/>
      <c r="R83" s="62"/>
      <c r="S83" s="49">
        <f t="shared" si="3"/>
        <v>0</v>
      </c>
      <c r="T83" s="62"/>
      <c r="U83" s="49">
        <v>0</v>
      </c>
      <c r="V83" s="49">
        <v>0</v>
      </c>
      <c r="W83" s="49">
        <v>0</v>
      </c>
      <c r="X83" s="49">
        <v>0</v>
      </c>
      <c r="Y83" s="63">
        <f t="shared" si="4"/>
        <v>0</v>
      </c>
      <c r="Z83" s="64"/>
      <c r="AA83" s="38"/>
      <c r="AB83" s="40"/>
      <c r="AC83" s="11" t="s">
        <v>342</v>
      </c>
    </row>
    <row r="84" spans="1:29" ht="31.5" customHeight="1">
      <c r="A84" s="42">
        <v>81</v>
      </c>
      <c r="B84" s="43" t="s">
        <v>310</v>
      </c>
      <c r="C84" s="43" t="s">
        <v>308</v>
      </c>
      <c r="D84" s="43" t="s">
        <v>311</v>
      </c>
      <c r="E84" s="107" t="s">
        <v>36</v>
      </c>
      <c r="F84" s="107"/>
      <c r="G84" s="43" t="s">
        <v>73</v>
      </c>
      <c r="H84" s="46" t="s">
        <v>38</v>
      </c>
      <c r="I84" s="50">
        <v>3.36</v>
      </c>
      <c r="J84" s="22"/>
      <c r="K84" s="21"/>
      <c r="L84" s="24"/>
      <c r="M84" s="49">
        <f t="shared" si="6"/>
        <v>84</v>
      </c>
      <c r="N84" s="21"/>
      <c r="O84" s="62"/>
      <c r="P84" s="62"/>
      <c r="Q84" s="62"/>
      <c r="R84" s="62"/>
      <c r="S84" s="49">
        <f t="shared" si="3"/>
        <v>0</v>
      </c>
      <c r="T84" s="62"/>
      <c r="U84" s="49">
        <v>0</v>
      </c>
      <c r="V84" s="49">
        <v>0</v>
      </c>
      <c r="W84" s="49">
        <v>0</v>
      </c>
      <c r="X84" s="49">
        <v>0</v>
      </c>
      <c r="Y84" s="63">
        <f t="shared" si="4"/>
        <v>0</v>
      </c>
      <c r="Z84" s="64"/>
      <c r="AA84" s="38"/>
      <c r="AB84" s="40"/>
      <c r="AC84" s="11" t="s">
        <v>342</v>
      </c>
    </row>
    <row r="85" spans="1:29" ht="31.5" customHeight="1">
      <c r="A85" s="42">
        <v>82</v>
      </c>
      <c r="B85" s="43" t="s">
        <v>312</v>
      </c>
      <c r="C85" s="43" t="s">
        <v>313</v>
      </c>
      <c r="D85" s="43" t="s">
        <v>314</v>
      </c>
      <c r="E85" s="107" t="s">
        <v>42</v>
      </c>
      <c r="F85" s="107"/>
      <c r="G85" s="43" t="s">
        <v>37</v>
      </c>
      <c r="H85" s="46" t="s">
        <v>38</v>
      </c>
      <c r="I85" s="50">
        <v>3.18</v>
      </c>
      <c r="J85" s="22"/>
      <c r="K85" s="21"/>
      <c r="L85" s="24"/>
      <c r="M85" s="49">
        <f t="shared" si="6"/>
        <v>79.5</v>
      </c>
      <c r="N85" s="21"/>
      <c r="O85" s="62"/>
      <c r="P85" s="62"/>
      <c r="Q85" s="62"/>
      <c r="R85" s="62"/>
      <c r="S85" s="49">
        <f t="shared" si="3"/>
        <v>0</v>
      </c>
      <c r="T85" s="62"/>
      <c r="U85" s="49">
        <v>0</v>
      </c>
      <c r="V85" s="49">
        <v>0</v>
      </c>
      <c r="W85" s="49">
        <v>0</v>
      </c>
      <c r="X85" s="49">
        <v>0</v>
      </c>
      <c r="Y85" s="63">
        <f t="shared" si="4"/>
        <v>0</v>
      </c>
      <c r="Z85" s="64"/>
      <c r="AA85" s="38"/>
      <c r="AB85" s="40"/>
      <c r="AC85" s="11" t="s">
        <v>342</v>
      </c>
    </row>
    <row r="86" spans="1:29" ht="31.5" customHeight="1">
      <c r="A86" s="42">
        <v>83</v>
      </c>
      <c r="B86" s="43" t="s">
        <v>315</v>
      </c>
      <c r="C86" s="43" t="s">
        <v>316</v>
      </c>
      <c r="D86" s="43" t="s">
        <v>317</v>
      </c>
      <c r="E86" s="107" t="s">
        <v>134</v>
      </c>
      <c r="F86" s="107"/>
      <c r="G86" s="43" t="s">
        <v>73</v>
      </c>
      <c r="H86" s="46" t="s">
        <v>38</v>
      </c>
      <c r="I86" s="50">
        <v>3.37</v>
      </c>
      <c r="J86" s="22"/>
      <c r="K86" s="21"/>
      <c r="L86" s="24"/>
      <c r="M86" s="49">
        <f t="shared" si="6"/>
        <v>84.25</v>
      </c>
      <c r="N86" s="21"/>
      <c r="O86" s="62"/>
      <c r="P86" s="62"/>
      <c r="Q86" s="62"/>
      <c r="R86" s="62"/>
      <c r="S86" s="49">
        <f t="shared" si="3"/>
        <v>0</v>
      </c>
      <c r="T86" s="62"/>
      <c r="U86" s="49">
        <v>0</v>
      </c>
      <c r="V86" s="49">
        <v>0</v>
      </c>
      <c r="W86" s="49">
        <v>0</v>
      </c>
      <c r="X86" s="49">
        <v>0</v>
      </c>
      <c r="Y86" s="63">
        <f t="shared" si="4"/>
        <v>0</v>
      </c>
      <c r="Z86" s="64"/>
      <c r="AA86" s="38"/>
      <c r="AB86" s="40"/>
      <c r="AC86" s="11" t="s">
        <v>342</v>
      </c>
    </row>
    <row r="87" spans="1:29" ht="31.5" customHeight="1">
      <c r="A87" s="42">
        <v>84</v>
      </c>
      <c r="B87" s="43" t="s">
        <v>96</v>
      </c>
      <c r="C87" s="43" t="s">
        <v>318</v>
      </c>
      <c r="D87" s="43" t="s">
        <v>319</v>
      </c>
      <c r="E87" s="107" t="s">
        <v>145</v>
      </c>
      <c r="F87" s="107"/>
      <c r="G87" s="43" t="s">
        <v>37</v>
      </c>
      <c r="H87" s="46" t="s">
        <v>38</v>
      </c>
      <c r="I87" s="50">
        <v>3.46</v>
      </c>
      <c r="J87" s="22"/>
      <c r="K87" s="21"/>
      <c r="L87" s="24"/>
      <c r="M87" s="49">
        <f t="shared" si="6"/>
        <v>86.5</v>
      </c>
      <c r="N87" s="21"/>
      <c r="O87" s="62"/>
      <c r="P87" s="62"/>
      <c r="Q87" s="62"/>
      <c r="R87" s="62"/>
      <c r="S87" s="49">
        <f t="shared" si="3"/>
        <v>0</v>
      </c>
      <c r="T87" s="62"/>
      <c r="U87" s="49">
        <v>0</v>
      </c>
      <c r="V87" s="49">
        <v>0</v>
      </c>
      <c r="W87" s="49">
        <v>0</v>
      </c>
      <c r="X87" s="49">
        <v>0</v>
      </c>
      <c r="Y87" s="63">
        <f t="shared" si="4"/>
        <v>0</v>
      </c>
      <c r="Z87" s="64"/>
      <c r="AA87" s="38"/>
      <c r="AB87" s="40"/>
      <c r="AC87" s="11" t="s">
        <v>342</v>
      </c>
    </row>
    <row r="88" spans="1:29" ht="31.5" customHeight="1">
      <c r="A88" s="42">
        <v>85</v>
      </c>
      <c r="B88" s="43" t="s">
        <v>320</v>
      </c>
      <c r="C88" s="43" t="s">
        <v>321</v>
      </c>
      <c r="D88" s="43" t="s">
        <v>322</v>
      </c>
      <c r="E88" s="107" t="s">
        <v>145</v>
      </c>
      <c r="F88" s="107"/>
      <c r="G88" s="43" t="s">
        <v>47</v>
      </c>
      <c r="H88" s="46" t="s">
        <v>38</v>
      </c>
      <c r="I88" s="50">
        <v>2.63</v>
      </c>
      <c r="J88" s="22"/>
      <c r="K88" s="21"/>
      <c r="L88" s="24"/>
      <c r="M88" s="49">
        <f t="shared" si="6"/>
        <v>65.75</v>
      </c>
      <c r="N88" s="21"/>
      <c r="O88" s="62"/>
      <c r="P88" s="62"/>
      <c r="Q88" s="62"/>
      <c r="R88" s="62"/>
      <c r="S88" s="49">
        <f t="shared" si="3"/>
        <v>0</v>
      </c>
      <c r="T88" s="62"/>
      <c r="U88" s="49">
        <v>0</v>
      </c>
      <c r="V88" s="49">
        <v>0</v>
      </c>
      <c r="W88" s="49">
        <v>0</v>
      </c>
      <c r="X88" s="49">
        <v>0</v>
      </c>
      <c r="Y88" s="63">
        <f t="shared" si="4"/>
        <v>0</v>
      </c>
      <c r="Z88" s="64"/>
      <c r="AA88" s="38"/>
      <c r="AB88" s="40"/>
      <c r="AC88" s="11" t="s">
        <v>342</v>
      </c>
    </row>
    <row r="89" spans="1:29" ht="31.5" customHeight="1">
      <c r="A89" s="42">
        <v>86</v>
      </c>
      <c r="B89" s="43" t="s">
        <v>323</v>
      </c>
      <c r="C89" s="43" t="s">
        <v>324</v>
      </c>
      <c r="D89" s="43" t="s">
        <v>325</v>
      </c>
      <c r="E89" s="107" t="s">
        <v>134</v>
      </c>
      <c r="F89" s="107"/>
      <c r="G89" s="43" t="s">
        <v>37</v>
      </c>
      <c r="H89" s="46" t="s">
        <v>38</v>
      </c>
      <c r="I89" s="50">
        <v>3.89</v>
      </c>
      <c r="J89" s="22"/>
      <c r="K89" s="21"/>
      <c r="L89" s="24"/>
      <c r="M89" s="49">
        <f t="shared" si="6"/>
        <v>97.25</v>
      </c>
      <c r="N89" s="21"/>
      <c r="O89" s="62"/>
      <c r="P89" s="62"/>
      <c r="Q89" s="62"/>
      <c r="R89" s="62"/>
      <c r="S89" s="49">
        <f t="shared" si="3"/>
        <v>0</v>
      </c>
      <c r="T89" s="62"/>
      <c r="U89" s="49">
        <v>0</v>
      </c>
      <c r="V89" s="49">
        <v>0</v>
      </c>
      <c r="W89" s="49">
        <v>0</v>
      </c>
      <c r="X89" s="49">
        <v>0</v>
      </c>
      <c r="Y89" s="63">
        <f t="shared" si="4"/>
        <v>0</v>
      </c>
      <c r="Z89" s="64"/>
      <c r="AA89" s="38"/>
      <c r="AB89" s="40"/>
      <c r="AC89" s="11" t="s">
        <v>342</v>
      </c>
    </row>
    <row r="90" spans="1:29" ht="31.5" customHeight="1">
      <c r="A90" s="42">
        <v>87</v>
      </c>
      <c r="B90" s="43" t="s">
        <v>326</v>
      </c>
      <c r="C90" s="43" t="s">
        <v>327</v>
      </c>
      <c r="D90" s="43" t="s">
        <v>328</v>
      </c>
      <c r="E90" s="107" t="s">
        <v>329</v>
      </c>
      <c r="F90" s="107"/>
      <c r="G90" s="43" t="s">
        <v>56</v>
      </c>
      <c r="H90" s="43" t="s">
        <v>38</v>
      </c>
      <c r="I90" s="44" t="s">
        <v>330</v>
      </c>
      <c r="J90" s="22"/>
      <c r="K90" s="21"/>
      <c r="L90" s="24"/>
      <c r="M90" s="49">
        <v>56.57</v>
      </c>
      <c r="N90" s="21"/>
      <c r="O90" s="62"/>
      <c r="P90" s="62"/>
      <c r="Q90" s="62"/>
      <c r="R90" s="62"/>
      <c r="S90" s="49">
        <f t="shared" si="3"/>
        <v>0</v>
      </c>
      <c r="T90" s="62"/>
      <c r="U90" s="49">
        <v>0</v>
      </c>
      <c r="V90" s="49">
        <v>0</v>
      </c>
      <c r="W90" s="49">
        <v>0</v>
      </c>
      <c r="X90" s="49">
        <v>0</v>
      </c>
      <c r="Y90" s="63">
        <f t="shared" si="4"/>
        <v>0</v>
      </c>
      <c r="Z90" s="64"/>
      <c r="AA90" s="38"/>
      <c r="AB90" s="40"/>
      <c r="AC90" s="11" t="s">
        <v>342</v>
      </c>
    </row>
    <row r="91" spans="1:29" ht="31.5" customHeight="1">
      <c r="A91" s="42">
        <v>88</v>
      </c>
      <c r="B91" s="43" t="s">
        <v>332</v>
      </c>
      <c r="C91" s="43" t="s">
        <v>333</v>
      </c>
      <c r="D91" s="43" t="s">
        <v>334</v>
      </c>
      <c r="E91" s="107" t="s">
        <v>145</v>
      </c>
      <c r="F91" s="107"/>
      <c r="G91" s="43" t="s">
        <v>331</v>
      </c>
      <c r="H91" s="43" t="s">
        <v>38</v>
      </c>
      <c r="I91" s="50">
        <v>2.8</v>
      </c>
      <c r="J91" s="43"/>
      <c r="K91" s="42"/>
      <c r="L91" s="48"/>
      <c r="M91" s="49">
        <f>I91*100/4</f>
        <v>70</v>
      </c>
      <c r="N91" s="21"/>
      <c r="O91" s="62"/>
      <c r="P91" s="62"/>
      <c r="Q91" s="62"/>
      <c r="R91" s="62"/>
      <c r="S91" s="49">
        <f t="shared" si="3"/>
        <v>0</v>
      </c>
      <c r="T91" s="62"/>
      <c r="U91" s="49">
        <v>0</v>
      </c>
      <c r="V91" s="49">
        <v>0</v>
      </c>
      <c r="W91" s="49">
        <v>0</v>
      </c>
      <c r="X91" s="49">
        <v>0</v>
      </c>
      <c r="Y91" s="63">
        <f t="shared" si="4"/>
        <v>0</v>
      </c>
      <c r="Z91" s="64"/>
      <c r="AA91" s="38"/>
      <c r="AB91" s="40"/>
      <c r="AC91" s="11" t="s">
        <v>342</v>
      </c>
    </row>
    <row r="92" spans="1:29" ht="31.5" customHeight="1">
      <c r="A92" s="42">
        <v>89</v>
      </c>
      <c r="B92" s="43" t="s">
        <v>335</v>
      </c>
      <c r="C92" s="43" t="s">
        <v>336</v>
      </c>
      <c r="D92" s="43" t="s">
        <v>337</v>
      </c>
      <c r="E92" s="107" t="s">
        <v>36</v>
      </c>
      <c r="F92" s="107"/>
      <c r="G92" s="43" t="s">
        <v>73</v>
      </c>
      <c r="H92" s="43" t="s">
        <v>38</v>
      </c>
      <c r="I92" s="50">
        <v>3.16</v>
      </c>
      <c r="J92" s="43"/>
      <c r="K92" s="42"/>
      <c r="L92" s="48"/>
      <c r="M92" s="49">
        <f>I92*100/4</f>
        <v>79</v>
      </c>
      <c r="N92" s="21"/>
      <c r="O92" s="62"/>
      <c r="P92" s="62"/>
      <c r="Q92" s="62"/>
      <c r="R92" s="62"/>
      <c r="S92" s="49">
        <f t="shared" si="3"/>
        <v>0</v>
      </c>
      <c r="T92" s="62"/>
      <c r="U92" s="49">
        <v>0</v>
      </c>
      <c r="V92" s="49">
        <v>0</v>
      </c>
      <c r="W92" s="49">
        <v>0</v>
      </c>
      <c r="X92" s="49">
        <v>0</v>
      </c>
      <c r="Y92" s="63">
        <f t="shared" si="4"/>
        <v>0</v>
      </c>
      <c r="Z92" s="64"/>
      <c r="AA92" s="38"/>
      <c r="AB92" s="40"/>
      <c r="AC92" s="11" t="s">
        <v>342</v>
      </c>
    </row>
    <row r="93" spans="1:29" ht="31.5" customHeight="1">
      <c r="A93" s="42">
        <v>90</v>
      </c>
      <c r="B93" s="43" t="s">
        <v>338</v>
      </c>
      <c r="C93" s="43" t="s">
        <v>339</v>
      </c>
      <c r="D93" s="43" t="s">
        <v>340</v>
      </c>
      <c r="E93" s="107" t="s">
        <v>134</v>
      </c>
      <c r="F93" s="107"/>
      <c r="G93" s="43" t="s">
        <v>37</v>
      </c>
      <c r="H93" s="43" t="s">
        <v>38</v>
      </c>
      <c r="I93" s="50">
        <v>3.08</v>
      </c>
      <c r="J93" s="22"/>
      <c r="K93" s="21"/>
      <c r="L93" s="24"/>
      <c r="M93" s="49">
        <f>I93*100/4</f>
        <v>77</v>
      </c>
      <c r="N93" s="21"/>
      <c r="O93" s="62"/>
      <c r="P93" s="62"/>
      <c r="Q93" s="62"/>
      <c r="R93" s="62"/>
      <c r="S93" s="49">
        <f t="shared" si="3"/>
        <v>0</v>
      </c>
      <c r="T93" s="62"/>
      <c r="U93" s="49">
        <v>0</v>
      </c>
      <c r="V93" s="49">
        <v>0</v>
      </c>
      <c r="W93" s="49">
        <v>0</v>
      </c>
      <c r="X93" s="49">
        <v>0</v>
      </c>
      <c r="Y93" s="63">
        <f t="shared" si="4"/>
        <v>0</v>
      </c>
      <c r="Z93" s="64"/>
      <c r="AA93" s="38"/>
      <c r="AB93" s="40"/>
      <c r="AC93" s="11" t="s">
        <v>342</v>
      </c>
    </row>
    <row r="94" spans="1:29" ht="31.5" customHeight="1">
      <c r="A94" s="21">
        <v>91</v>
      </c>
      <c r="B94" s="56" t="s">
        <v>292</v>
      </c>
      <c r="C94" s="56" t="s">
        <v>293</v>
      </c>
      <c r="D94" s="56" t="s">
        <v>294</v>
      </c>
      <c r="E94" s="138" t="s">
        <v>145</v>
      </c>
      <c r="F94" s="138"/>
      <c r="G94" s="56" t="s">
        <v>37</v>
      </c>
      <c r="H94" s="56" t="s">
        <v>38</v>
      </c>
      <c r="I94" s="61">
        <v>2.06</v>
      </c>
      <c r="J94" s="56"/>
      <c r="K94" s="57"/>
      <c r="L94" s="58"/>
      <c r="M94" s="35">
        <f>I94*100/4</f>
        <v>51.5</v>
      </c>
      <c r="N94" s="21"/>
      <c r="O94" s="135" t="s">
        <v>343</v>
      </c>
      <c r="P94" s="136"/>
      <c r="Q94" s="136"/>
      <c r="R94" s="136"/>
      <c r="S94" s="136"/>
      <c r="T94" s="137"/>
      <c r="U94" s="35">
        <v>0</v>
      </c>
      <c r="V94" s="35">
        <v>0</v>
      </c>
      <c r="W94" s="35">
        <v>0</v>
      </c>
      <c r="X94" s="35">
        <v>0</v>
      </c>
      <c r="Y94" s="36">
        <f>X94+W94+V94</f>
        <v>0</v>
      </c>
      <c r="Z94" s="37"/>
      <c r="AA94" s="38"/>
      <c r="AB94" s="40"/>
      <c r="AC94" s="142"/>
    </row>
    <row r="95" spans="1:29" ht="31.5" customHeight="1">
      <c r="A95" s="42">
        <v>92</v>
      </c>
      <c r="B95" s="22"/>
      <c r="C95" s="22"/>
      <c r="D95" s="22"/>
      <c r="E95" s="97" t="s">
        <v>344</v>
      </c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9"/>
      <c r="AB95" s="103"/>
      <c r="AC95" s="104"/>
    </row>
    <row r="96" spans="1:29" ht="31.5" customHeight="1">
      <c r="A96" s="42">
        <v>93</v>
      </c>
      <c r="B96" s="22"/>
      <c r="C96" s="22"/>
      <c r="D96" s="22"/>
      <c r="E96" s="100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2"/>
      <c r="AB96" s="105"/>
      <c r="AC96" s="106"/>
    </row>
    <row r="97" spans="27:29" ht="16.5" customHeight="1">
      <c r="AA97" s="1"/>
      <c r="AB97" s="1"/>
      <c r="AC97" s="1"/>
    </row>
    <row r="98" spans="27:29" ht="16.5" customHeight="1">
      <c r="AA98" s="1"/>
      <c r="AB98" s="1"/>
      <c r="AC98" s="1"/>
    </row>
    <row r="99" spans="27:29" ht="16.5" customHeight="1">
      <c r="AA99" s="1"/>
      <c r="AB99" s="1"/>
      <c r="AC99" s="1"/>
    </row>
    <row r="100" spans="27:29" ht="16.5" customHeight="1">
      <c r="AA100" s="1"/>
      <c r="AB100" s="1"/>
      <c r="AC100" s="1"/>
    </row>
    <row r="101" spans="27:29" ht="16.5" customHeight="1">
      <c r="AA101" s="1"/>
      <c r="AB101" s="1"/>
      <c r="AC101" s="1"/>
    </row>
    <row r="102" spans="27:29" ht="16.5" customHeight="1">
      <c r="AA102" s="1"/>
      <c r="AB102" s="1"/>
      <c r="AC102" s="1"/>
    </row>
    <row r="103" spans="27:29" ht="16.5" customHeight="1">
      <c r="AA103" s="1"/>
      <c r="AB103" s="1"/>
      <c r="AC103" s="1"/>
    </row>
    <row r="104" spans="27:29" ht="16.5" customHeight="1">
      <c r="AA104" s="1"/>
      <c r="AB104" s="1"/>
      <c r="AC104" s="1"/>
    </row>
    <row r="105" spans="27:29" ht="16.5" customHeight="1">
      <c r="AA105" s="1"/>
      <c r="AB105" s="1"/>
      <c r="AC105" s="1"/>
    </row>
  </sheetData>
  <sheetProtection/>
  <mergeCells count="107">
    <mergeCell ref="O94:T94"/>
    <mergeCell ref="E93:F93"/>
    <mergeCell ref="E94:F94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6:F76"/>
    <mergeCell ref="E77:F77"/>
    <mergeCell ref="E78:F78"/>
    <mergeCell ref="E79:F79"/>
    <mergeCell ref="E80:F80"/>
    <mergeCell ref="E51:F51"/>
    <mergeCell ref="E71:F71"/>
    <mergeCell ref="E72:F72"/>
    <mergeCell ref="E73:F73"/>
    <mergeCell ref="E74:F74"/>
    <mergeCell ref="E75:F75"/>
    <mergeCell ref="E45:F45"/>
    <mergeCell ref="E46:F46"/>
    <mergeCell ref="E47:F47"/>
    <mergeCell ref="E48:F48"/>
    <mergeCell ref="E49:F49"/>
    <mergeCell ref="E50:F50"/>
    <mergeCell ref="E52:F52"/>
    <mergeCell ref="E53:F53"/>
    <mergeCell ref="E54:F54"/>
    <mergeCell ref="E39:F39"/>
    <mergeCell ref="E40:F40"/>
    <mergeCell ref="E41:F41"/>
    <mergeCell ref="E42:F42"/>
    <mergeCell ref="E43:F43"/>
    <mergeCell ref="E44:F44"/>
    <mergeCell ref="E30:F30"/>
    <mergeCell ref="E31:F31"/>
    <mergeCell ref="E32:F32"/>
    <mergeCell ref="E33:F33"/>
    <mergeCell ref="E34:F34"/>
    <mergeCell ref="E38:F38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9:F19"/>
    <mergeCell ref="E10:F10"/>
    <mergeCell ref="E11:F11"/>
    <mergeCell ref="E12:F12"/>
    <mergeCell ref="E13:F13"/>
    <mergeCell ref="E14:F14"/>
    <mergeCell ref="E9:F9"/>
    <mergeCell ref="E4:F4"/>
    <mergeCell ref="E15:F15"/>
    <mergeCell ref="E16:F16"/>
    <mergeCell ref="E17:F17"/>
    <mergeCell ref="E18:F18"/>
    <mergeCell ref="AE2:AI2"/>
    <mergeCell ref="A1:AC1"/>
    <mergeCell ref="N2:O2"/>
    <mergeCell ref="P2:S2"/>
    <mergeCell ref="T2:V2"/>
    <mergeCell ref="W2:Y2"/>
    <mergeCell ref="Z2:Z3"/>
    <mergeCell ref="AA2:AA3"/>
    <mergeCell ref="AB2:AB3"/>
    <mergeCell ref="AC2:AC3"/>
    <mergeCell ref="I2:L2"/>
    <mergeCell ref="A2:H2"/>
    <mergeCell ref="E3:F3"/>
    <mergeCell ref="E35:F35"/>
    <mergeCell ref="E36:F36"/>
    <mergeCell ref="E37:F37"/>
    <mergeCell ref="E5:F5"/>
    <mergeCell ref="E6:F6"/>
    <mergeCell ref="E7:F7"/>
    <mergeCell ref="E8:F8"/>
    <mergeCell ref="E68:F68"/>
    <mergeCell ref="E69:F69"/>
    <mergeCell ref="E55:F55"/>
    <mergeCell ref="E56:F56"/>
    <mergeCell ref="E57:F57"/>
    <mergeCell ref="E58:F58"/>
    <mergeCell ref="E59:F59"/>
    <mergeCell ref="E60:F60"/>
    <mergeCell ref="E95:AA96"/>
    <mergeCell ref="AB95:AC96"/>
    <mergeCell ref="E61:F61"/>
    <mergeCell ref="E62:F62"/>
    <mergeCell ref="E63:F63"/>
    <mergeCell ref="E70:F70"/>
    <mergeCell ref="E64:F64"/>
    <mergeCell ref="E65:F65"/>
    <mergeCell ref="E66:F66"/>
    <mergeCell ref="E67:F67"/>
  </mergeCells>
  <printOptions/>
  <pageMargins left="1.44" right="0.05" top="0.5" bottom="0.5" header="0.05" footer="0.05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K32"/>
  <sheetViews>
    <sheetView zoomScalePageLayoutView="0" workbookViewId="0" topLeftCell="A20">
      <selection activeCell="L34" sqref="L34"/>
    </sheetView>
  </sheetViews>
  <sheetFormatPr defaultColWidth="9.140625" defaultRowHeight="15"/>
  <sheetData>
    <row r="8" spans="5:11" ht="15">
      <c r="E8">
        <v>726</v>
      </c>
      <c r="G8">
        <v>1000</v>
      </c>
      <c r="J8">
        <v>200</v>
      </c>
      <c r="K8">
        <v>114</v>
      </c>
    </row>
    <row r="9" spans="5:11" ht="15">
      <c r="E9">
        <v>587</v>
      </c>
      <c r="G9">
        <v>900</v>
      </c>
      <c r="J9">
        <v>200</v>
      </c>
      <c r="K9">
        <v>116</v>
      </c>
    </row>
    <row r="10" spans="5:11" ht="15">
      <c r="E10">
        <v>579</v>
      </c>
      <c r="G10">
        <v>800</v>
      </c>
      <c r="J10">
        <v>200</v>
      </c>
      <c r="K10">
        <v>126</v>
      </c>
    </row>
    <row r="11" spans="5:11" ht="15">
      <c r="E11">
        <v>579</v>
      </c>
      <c r="G11">
        <v>800</v>
      </c>
      <c r="J11">
        <v>200</v>
      </c>
      <c r="K11">
        <v>119</v>
      </c>
    </row>
    <row r="12" spans="5:11" ht="15">
      <c r="E12">
        <f>SUM(E8:E11)</f>
        <v>2471</v>
      </c>
      <c r="G12">
        <f>SUM(G8:G11)</f>
        <v>3500</v>
      </c>
      <c r="J12">
        <v>100</v>
      </c>
      <c r="K12">
        <v>67</v>
      </c>
    </row>
    <row r="13" spans="10:11" ht="15">
      <c r="J13">
        <v>100</v>
      </c>
      <c r="K13">
        <v>67</v>
      </c>
    </row>
    <row r="14" spans="10:11" ht="15">
      <c r="J14">
        <v>200</v>
      </c>
      <c r="K14">
        <v>123</v>
      </c>
    </row>
    <row r="15" spans="10:11" ht="15">
      <c r="J15">
        <v>200</v>
      </c>
      <c r="K15">
        <v>130</v>
      </c>
    </row>
    <row r="16" spans="10:11" ht="15">
      <c r="J16">
        <v>200</v>
      </c>
      <c r="K16">
        <v>124</v>
      </c>
    </row>
    <row r="17" spans="10:11" ht="15">
      <c r="J17">
        <v>200</v>
      </c>
      <c r="K17">
        <v>120</v>
      </c>
    </row>
    <row r="18" spans="10:11" ht="15">
      <c r="J18">
        <v>100</v>
      </c>
      <c r="K18">
        <v>66</v>
      </c>
    </row>
    <row r="19" spans="10:11" ht="15">
      <c r="J19">
        <v>100</v>
      </c>
      <c r="K19">
        <v>77</v>
      </c>
    </row>
    <row r="20" spans="10:11" ht="15">
      <c r="J20">
        <v>200</v>
      </c>
      <c r="K20">
        <v>134</v>
      </c>
    </row>
    <row r="21" spans="10:11" ht="15">
      <c r="J21">
        <v>200</v>
      </c>
      <c r="K21">
        <v>148</v>
      </c>
    </row>
    <row r="22" spans="10:11" ht="15">
      <c r="J22">
        <v>100</v>
      </c>
      <c r="K22">
        <v>74</v>
      </c>
    </row>
    <row r="23" spans="10:11" ht="15">
      <c r="J23">
        <v>100</v>
      </c>
      <c r="K23">
        <v>80</v>
      </c>
    </row>
    <row r="24" spans="10:11" ht="15">
      <c r="J24">
        <v>100</v>
      </c>
      <c r="K24">
        <v>78</v>
      </c>
    </row>
    <row r="25" spans="10:11" ht="15">
      <c r="J25">
        <v>100</v>
      </c>
      <c r="K25">
        <v>72</v>
      </c>
    </row>
    <row r="26" spans="10:11" ht="15">
      <c r="J26">
        <v>200</v>
      </c>
      <c r="K26">
        <v>152</v>
      </c>
    </row>
    <row r="27" spans="10:11" ht="15">
      <c r="J27">
        <v>200</v>
      </c>
      <c r="K27">
        <v>167</v>
      </c>
    </row>
    <row r="28" spans="10:11" ht="15">
      <c r="J28">
        <v>100</v>
      </c>
      <c r="K28">
        <v>79</v>
      </c>
    </row>
    <row r="29" spans="10:11" ht="15">
      <c r="J29">
        <v>100</v>
      </c>
      <c r="K29">
        <v>84</v>
      </c>
    </row>
    <row r="30" spans="10:11" ht="15">
      <c r="J30">
        <v>100</v>
      </c>
      <c r="K30">
        <v>73</v>
      </c>
    </row>
    <row r="31" spans="10:11" ht="15">
      <c r="J31">
        <v>100</v>
      </c>
      <c r="K31">
        <v>81</v>
      </c>
    </row>
    <row r="32" spans="10:11" ht="15">
      <c r="J32">
        <f>SUM(J8:J31)</f>
        <v>3600</v>
      </c>
      <c r="K32">
        <f>SUM(K8:K31)</f>
        <v>2471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Syed Amin Ullah</dc:creator>
  <cp:keywords/>
  <dc:description/>
  <cp:lastModifiedBy>PC-1</cp:lastModifiedBy>
  <cp:lastPrinted>2019-10-13T06:51:33Z</cp:lastPrinted>
  <dcterms:created xsi:type="dcterms:W3CDTF">2010-06-02T09:01:07Z</dcterms:created>
  <dcterms:modified xsi:type="dcterms:W3CDTF">2019-10-14T07:52:29Z</dcterms:modified>
  <cp:category/>
  <cp:version/>
  <cp:contentType/>
  <cp:contentStatus/>
</cp:coreProperties>
</file>